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th\Downloads\"/>
    </mc:Choice>
  </mc:AlternateContent>
  <xr:revisionPtr revIDLastSave="0" documentId="13_ncr:1_{040A2015-FF53-4E75-B174-D743DB5F2BA0}" xr6:coauthVersionLast="47" xr6:coauthVersionMax="47" xr10:uidLastSave="{00000000-0000-0000-0000-000000000000}"/>
  <bookViews>
    <workbookView xWindow="-108" yWindow="-108" windowWidth="23256" windowHeight="12456" xr2:uid="{D35E41DD-45DE-4B46-ADE3-6A59EEE10327}"/>
  </bookViews>
  <sheets>
    <sheet name="Flower Calend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2" i="2" l="1"/>
  <c r="AB69" i="2"/>
  <c r="AA69" i="2"/>
  <c r="AC69" i="2" s="1"/>
  <c r="AB68" i="2"/>
  <c r="AA68" i="2"/>
  <c r="AC68" i="2" s="1"/>
  <c r="AB67" i="2"/>
  <c r="AC67" i="2" s="1"/>
  <c r="AA67" i="2"/>
  <c r="AB66" i="2"/>
  <c r="AA66" i="2"/>
  <c r="AB65" i="2"/>
  <c r="AA65" i="2"/>
  <c r="AC65" i="2" s="1"/>
  <c r="AB64" i="2"/>
  <c r="AA64" i="2"/>
  <c r="AC64" i="2" s="1"/>
  <c r="AA60" i="2"/>
  <c r="AC60" i="2" s="1"/>
  <c r="AA59" i="2"/>
  <c r="AC59" i="2" s="1"/>
  <c r="AA58" i="2"/>
  <c r="AC58" i="2" s="1"/>
  <c r="AA57" i="2"/>
  <c r="AC57" i="2" s="1"/>
  <c r="AB53" i="2"/>
  <c r="AA53" i="2"/>
  <c r="AC53" i="2" s="1"/>
  <c r="AB52" i="2"/>
  <c r="AA52" i="2"/>
  <c r="AC52" i="2" s="1"/>
  <c r="AB51" i="2"/>
  <c r="AA51" i="2"/>
  <c r="AC51" i="2" s="1"/>
  <c r="AB50" i="2"/>
  <c r="AA50" i="2"/>
  <c r="AC50" i="2" s="1"/>
  <c r="AB46" i="2"/>
  <c r="AA46" i="2"/>
  <c r="AB45" i="2"/>
  <c r="AA45" i="2"/>
  <c r="AB44" i="2"/>
  <c r="AA44" i="2"/>
  <c r="AC44" i="2" s="1"/>
  <c r="AB43" i="2"/>
  <c r="AA43" i="2"/>
  <c r="AC43" i="2" s="1"/>
  <c r="AB39" i="2"/>
  <c r="AA39" i="2"/>
  <c r="AC39" i="2" s="1"/>
  <c r="AB38" i="2"/>
  <c r="AA38" i="2"/>
  <c r="AC38" i="2" s="1"/>
  <c r="AB37" i="2"/>
  <c r="AA37" i="2"/>
  <c r="AC37" i="2" s="1"/>
  <c r="AB36" i="2"/>
  <c r="AA36" i="2"/>
  <c r="AC36" i="2" s="1"/>
  <c r="AB35" i="2"/>
  <c r="AA35" i="2"/>
  <c r="AB31" i="2"/>
  <c r="AA31" i="2"/>
  <c r="AB30" i="2"/>
  <c r="AA30" i="2"/>
  <c r="AC30" i="2" s="1"/>
  <c r="AB29" i="2"/>
  <c r="AC29" i="2" s="1"/>
  <c r="AA29" i="2"/>
  <c r="AB28" i="2"/>
  <c r="AA28" i="2"/>
  <c r="AC28" i="2" s="1"/>
  <c r="AB27" i="2"/>
  <c r="AA27" i="2"/>
  <c r="AC27" i="2" s="1"/>
  <c r="AB22" i="2"/>
  <c r="AA22" i="2"/>
  <c r="AC22" i="2" s="1"/>
  <c r="AB21" i="2"/>
  <c r="AA21" i="2"/>
  <c r="AC21" i="2" s="1"/>
  <c r="AB20" i="2"/>
  <c r="AC20" i="2" s="1"/>
  <c r="AA20" i="2"/>
  <c r="AB19" i="2"/>
  <c r="AA19" i="2"/>
  <c r="AB18" i="2"/>
  <c r="AA18" i="2"/>
  <c r="AC18" i="2" s="1"/>
  <c r="AB14" i="2"/>
  <c r="AA14" i="2"/>
  <c r="AC14" i="2" s="1"/>
  <c r="AB13" i="2"/>
  <c r="AA13" i="2"/>
  <c r="AC13" i="2" s="1"/>
  <c r="AB12" i="2"/>
  <c r="AA12" i="2"/>
  <c r="AC12" i="2" s="1"/>
  <c r="AB11" i="2"/>
  <c r="AA11" i="2"/>
  <c r="AC11" i="2" s="1"/>
  <c r="AB10" i="2"/>
  <c r="AA10" i="2"/>
  <c r="AC46" i="2" l="1"/>
  <c r="AC72" i="2" s="1"/>
  <c r="AC66" i="2"/>
  <c r="AC35" i="2"/>
  <c r="AC19" i="2"/>
  <c r="AC10" i="2"/>
  <c r="AC45" i="2"/>
  <c r="AC31" i="2"/>
</calcChain>
</file>

<file path=xl/sharedStrings.xml><?xml version="1.0" encoding="utf-8"?>
<sst xmlns="http://schemas.openxmlformats.org/spreadsheetml/2006/main" count="86" uniqueCount="75">
  <si>
    <t>Veg</t>
  </si>
  <si>
    <t>Day 1 of Flower Cycle Begins</t>
  </si>
  <si>
    <t>Harvest</t>
  </si>
  <si>
    <t>Dry Room</t>
  </si>
  <si>
    <t>Trim</t>
  </si>
  <si>
    <t>Cure</t>
  </si>
  <si>
    <t>Weigh/Tag/Metric Phase</t>
  </si>
  <si>
    <t>Testing</t>
  </si>
  <si>
    <t>Ready For Sale!</t>
  </si>
  <si>
    <t>Full cylcle</t>
  </si>
  <si>
    <t>10-14 Days</t>
  </si>
  <si>
    <t>60-65 Days</t>
  </si>
  <si>
    <t>1-2 Days</t>
  </si>
  <si>
    <t>2-3 Days</t>
  </si>
  <si>
    <t>14-21 Days</t>
  </si>
  <si>
    <t>1 day</t>
  </si>
  <si>
    <t>5-7 Bus. Days</t>
  </si>
  <si>
    <t>~ Fast ~</t>
  </si>
  <si>
    <t>HARVEST BATCH START DATE</t>
  </si>
  <si>
    <t>Flower Calender</t>
  </si>
  <si>
    <t>(85-90 Day Cycle on these Strains. Normal cycle is 100)</t>
  </si>
  <si>
    <t>Sellable flower</t>
  </si>
  <si>
    <t>Avg Yield (grams)</t>
  </si>
  <si>
    <t>Avg Yield (Pounds)</t>
  </si>
  <si>
    <t># of plants</t>
  </si>
  <si>
    <t>Exp Total Yield</t>
  </si>
  <si>
    <t>Percentage of Completion</t>
  </si>
  <si>
    <t>WIP</t>
  </si>
  <si>
    <t>Room 1</t>
  </si>
  <si>
    <t>Room 2</t>
  </si>
  <si>
    <t>Room 3</t>
  </si>
  <si>
    <t>Room 4</t>
  </si>
  <si>
    <t>10 oz.</t>
  </si>
  <si>
    <t>24 oz.</t>
  </si>
  <si>
    <t>Room 5</t>
  </si>
  <si>
    <t>Room 6</t>
  </si>
  <si>
    <t>Room 7</t>
  </si>
  <si>
    <t>Room 8</t>
  </si>
  <si>
    <t>To Summary</t>
  </si>
  <si>
    <t>to summary tab</t>
  </si>
  <si>
    <t>Tab</t>
  </si>
  <si>
    <t>F</t>
  </si>
  <si>
    <t>Puff Puff 1</t>
  </si>
  <si>
    <t>Puff Puff 2</t>
  </si>
  <si>
    <t>Puff Puff 3</t>
  </si>
  <si>
    <t>Puff Puff 4</t>
  </si>
  <si>
    <t>Puff Puff 5</t>
  </si>
  <si>
    <t>Puff Puff 6</t>
  </si>
  <si>
    <t>Puff Puff 7</t>
  </si>
  <si>
    <t>Puff Puff 8</t>
  </si>
  <si>
    <t>Puff Puff 9</t>
  </si>
  <si>
    <t>Puff Puff 10</t>
  </si>
  <si>
    <t>Puff Puff 11</t>
  </si>
  <si>
    <t>Puff Puff 12</t>
  </si>
  <si>
    <t>Puff Puff 13</t>
  </si>
  <si>
    <t>Puff Puff 14</t>
  </si>
  <si>
    <t>Puff Puff 15</t>
  </si>
  <si>
    <t>Puff Puff 16</t>
  </si>
  <si>
    <t>Puff Puff 17</t>
  </si>
  <si>
    <t>Puff Puff 18</t>
  </si>
  <si>
    <t>Puff Puff 19</t>
  </si>
  <si>
    <t>Puff Puff 20</t>
  </si>
  <si>
    <t>Puff Puff 21</t>
  </si>
  <si>
    <t>Puff Puff 22</t>
  </si>
  <si>
    <t>Puff Puff 23</t>
  </si>
  <si>
    <t>Puff Puff 24</t>
  </si>
  <si>
    <t>Puff Puff 25</t>
  </si>
  <si>
    <t>Puff Puff 26</t>
  </si>
  <si>
    <t>Puff Puff 27</t>
  </si>
  <si>
    <t>Puff Puff 28</t>
  </si>
  <si>
    <t>Puff Puff 29</t>
  </si>
  <si>
    <t>Puff Puff 30</t>
  </si>
  <si>
    <t>Puff Puff 31</t>
  </si>
  <si>
    <t>Puff Puff 32</t>
  </si>
  <si>
    <t>Puff Puff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</si>
</sst>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 &quot;* \(#,##0.00\);&quot; &quot;* &quot;-&quot;??&quot; &quot;"/>
    <numFmt numFmtId="165" formatCode="#,##0.0"/>
    <numFmt numFmtId="166" formatCode="m/d/yy&quot; &quot;h:mm&quot; &quot;AM/PM"/>
    <numFmt numFmtId="167" formatCode="&quot;$&quot;#,##0.00"/>
  </numFmts>
  <fonts count="13" x14ac:knownFonts="1">
    <font>
      <sz val="10"/>
      <color indexed="8"/>
      <name val="Arial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Trebuchet MS"/>
      <family val="2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92D050"/>
        <bgColor auto="1"/>
      </patternFill>
    </fill>
    <fill>
      <patternFill patternType="solid">
        <fgColor rgb="FF00B0F0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E2EFD9"/>
        <bgColor auto="1"/>
      </patternFill>
    </fill>
    <fill>
      <patternFill patternType="solid">
        <fgColor rgb="FFB6D7A8"/>
        <bgColor auto="1"/>
      </patternFill>
    </fill>
    <fill>
      <patternFill patternType="solid">
        <fgColor rgb="FFEFEFEF"/>
        <bgColor auto="1"/>
      </patternFill>
    </fill>
    <fill>
      <patternFill patternType="solid">
        <fgColor rgb="FF38761D"/>
        <bgColor auto="1"/>
      </patternFill>
    </fill>
    <fill>
      <patternFill patternType="solid">
        <fgColor rgb="FF26B0F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EFB00"/>
        <bgColor auto="1"/>
      </patternFill>
    </fill>
    <fill>
      <patternFill patternType="solid">
        <fgColor rgb="FFEC7C31"/>
        <bgColor auto="1"/>
      </patternFill>
    </fill>
    <fill>
      <patternFill patternType="solid">
        <fgColor rgb="FF0432FE"/>
        <bgColor auto="1"/>
      </patternFill>
    </fill>
    <fill>
      <patternFill patternType="solid">
        <fgColor rgb="FFF92400"/>
        <bgColor auto="1"/>
      </patternFill>
    </fill>
    <fill>
      <patternFill patternType="solid">
        <fgColor rgb="FFFCBF01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CCCCCC"/>
      </bottom>
      <diagonal/>
    </border>
    <border>
      <left style="thin">
        <color rgb="FFAAAAAA"/>
      </left>
      <right style="medium">
        <color rgb="FFCCCCCC"/>
      </right>
      <top style="thin">
        <color rgb="FFAAAAAA"/>
      </top>
      <bottom style="thin">
        <color rgb="FFAAAAAA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rgb="FFAAAAAA"/>
      </bottom>
      <diagonal/>
    </border>
    <border>
      <left style="medium">
        <color rgb="FFCCCCCC"/>
      </left>
      <right style="medium">
        <color rgb="FFCCCCCC"/>
      </right>
      <top style="thin">
        <color rgb="FFAAAAAA"/>
      </top>
      <bottom style="thin">
        <color rgb="FFAAAAAA"/>
      </bottom>
      <diagonal/>
    </border>
    <border>
      <left style="medium">
        <color rgb="FFCCCCCC"/>
      </left>
      <right style="medium">
        <color rgb="FFCCCCCC"/>
      </right>
      <top style="thin">
        <color rgb="FFAAAAAA"/>
      </top>
      <bottom style="medium">
        <color rgb="FFCCCCCC"/>
      </bottom>
      <diagonal/>
    </border>
    <border>
      <left style="medium">
        <color rgb="FFCCCCCC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medium">
        <color rgb="FFCCCCCC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medium">
        <color rgb="FFCCCCCC"/>
      </top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Fill="1" applyBorder="1"/>
    <xf numFmtId="0" fontId="2" fillId="2" borderId="3" xfId="0" applyFont="1" applyFill="1" applyBorder="1"/>
    <xf numFmtId="0" fontId="0" fillId="4" borderId="4" xfId="0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164" fontId="0" fillId="2" borderId="4" xfId="0" applyNumberFormat="1" applyFill="1" applyBorder="1" applyAlignment="1">
      <alignment wrapText="1"/>
    </xf>
    <xf numFmtId="0" fontId="2" fillId="2" borderId="5" xfId="0" applyFont="1" applyFill="1" applyBorder="1"/>
    <xf numFmtId="164" fontId="2" fillId="2" borderId="5" xfId="0" applyNumberFormat="1" applyFont="1" applyFill="1" applyBorder="1"/>
    <xf numFmtId="0" fontId="2" fillId="2" borderId="6" xfId="0" applyFont="1" applyFill="1" applyBorder="1"/>
    <xf numFmtId="164" fontId="2" fillId="2" borderId="6" xfId="0" applyNumberFormat="1" applyFont="1" applyFill="1" applyBorder="1"/>
    <xf numFmtId="0" fontId="0" fillId="9" borderId="4" xfId="0" applyFill="1" applyBorder="1" applyAlignment="1">
      <alignment wrapText="1"/>
    </xf>
    <xf numFmtId="0" fontId="0" fillId="10" borderId="4" xfId="0" applyFill="1" applyBorder="1" applyAlignment="1">
      <alignment horizontal="center" wrapText="1"/>
    </xf>
    <xf numFmtId="0" fontId="2" fillId="2" borderId="7" xfId="0" applyFont="1" applyFill="1" applyBorder="1"/>
    <xf numFmtId="14" fontId="0" fillId="2" borderId="4" xfId="0" applyNumberFormat="1" applyFill="1" applyBorder="1" applyAlignment="1">
      <alignment wrapText="1"/>
    </xf>
    <xf numFmtId="9" fontId="2" fillId="2" borderId="4" xfId="0" applyNumberFormat="1" applyFont="1" applyFill="1" applyBorder="1" applyAlignment="1">
      <alignment horizontal="right" wrapText="1"/>
    </xf>
    <xf numFmtId="49" fontId="3" fillId="11" borderId="4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7" borderId="4" xfId="0" applyNumberFormat="1" applyFont="1" applyFill="1" applyBorder="1" applyAlignment="1">
      <alignment horizontal="center" wrapText="1"/>
    </xf>
    <xf numFmtId="49" fontId="2" fillId="7" borderId="8" xfId="0" applyNumberFormat="1" applyFont="1" applyFill="1" applyBorder="1" applyAlignment="1">
      <alignment horizontal="center"/>
    </xf>
    <xf numFmtId="0" fontId="2" fillId="2" borderId="9" xfId="0" applyFont="1" applyFill="1" applyBorder="1"/>
    <xf numFmtId="49" fontId="6" fillId="10" borderId="4" xfId="0" applyNumberFormat="1" applyFont="1" applyFill="1" applyBorder="1" applyAlignment="1">
      <alignment horizontal="center" wrapText="1"/>
    </xf>
    <xf numFmtId="16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14" fontId="2" fillId="9" borderId="4" xfId="0" applyNumberFormat="1" applyFont="1" applyFill="1" applyBorder="1" applyAlignment="1">
      <alignment horizontal="right" wrapText="1"/>
    </xf>
    <xf numFmtId="49" fontId="7" fillId="10" borderId="4" xfId="0" applyNumberFormat="1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13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0" fillId="14" borderId="4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15" borderId="4" xfId="0" applyFill="1" applyBorder="1" applyAlignment="1">
      <alignment wrapText="1"/>
    </xf>
    <xf numFmtId="0" fontId="0" fillId="16" borderId="4" xfId="0" applyFill="1" applyBorder="1" applyAlignment="1">
      <alignment wrapText="1"/>
    </xf>
    <xf numFmtId="0" fontId="3" fillId="11" borderId="4" xfId="0" applyNumberFormat="1" applyFont="1" applyFill="1" applyBorder="1" applyAlignment="1">
      <alignment horizontal="center" wrapText="1"/>
    </xf>
    <xf numFmtId="165" fontId="5" fillId="2" borderId="4" xfId="0" applyNumberFormat="1" applyFont="1" applyFill="1" applyBorder="1" applyAlignment="1">
      <alignment horizontal="center" wrapText="1"/>
    </xf>
    <xf numFmtId="3" fontId="5" fillId="2" borderId="4" xfId="0" applyNumberFormat="1" applyFont="1" applyFill="1" applyBorder="1" applyAlignment="1">
      <alignment horizontal="center" wrapText="1"/>
    </xf>
    <xf numFmtId="9" fontId="0" fillId="2" borderId="4" xfId="0" applyNumberForma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left"/>
    </xf>
    <xf numFmtId="49" fontId="0" fillId="10" borderId="4" xfId="0" applyNumberFormat="1" applyFill="1" applyBorder="1" applyAlignment="1">
      <alignment horizontal="center" wrapText="1"/>
    </xf>
    <xf numFmtId="0" fontId="0" fillId="17" borderId="4" xfId="0" applyFill="1" applyBorder="1" applyAlignment="1">
      <alignment wrapText="1"/>
    </xf>
    <xf numFmtId="0" fontId="0" fillId="18" borderId="4" xfId="0" applyFill="1" applyBorder="1" applyAlignment="1">
      <alignment wrapText="1"/>
    </xf>
    <xf numFmtId="0" fontId="0" fillId="13" borderId="4" xfId="0" applyFill="1" applyBorder="1" applyAlignment="1">
      <alignment wrapText="1"/>
    </xf>
    <xf numFmtId="9" fontId="2" fillId="2" borderId="4" xfId="0" applyNumberFormat="1" applyFont="1" applyFill="1" applyBorder="1" applyAlignment="1">
      <alignment horizontal="center" wrapText="1"/>
    </xf>
    <xf numFmtId="0" fontId="2" fillId="17" borderId="4" xfId="0" applyFont="1" applyFill="1" applyBorder="1" applyAlignment="1">
      <alignment wrapText="1"/>
    </xf>
    <xf numFmtId="0" fontId="2" fillId="18" borderId="4" xfId="0" applyFont="1" applyFill="1" applyBorder="1" applyAlignment="1">
      <alignment wrapText="1"/>
    </xf>
    <xf numFmtId="0" fontId="2" fillId="14" borderId="4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2" fillId="15" borderId="4" xfId="0" applyFont="1" applyFill="1" applyBorder="1" applyAlignment="1">
      <alignment wrapText="1"/>
    </xf>
    <xf numFmtId="0" fontId="2" fillId="16" borderId="4" xfId="0" applyFont="1" applyFill="1" applyBorder="1" applyAlignment="1">
      <alignment wrapText="1"/>
    </xf>
    <xf numFmtId="0" fontId="7" fillId="10" borderId="4" xfId="0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16" fontId="2" fillId="2" borderId="4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wrapText="1"/>
    </xf>
    <xf numFmtId="0" fontId="5" fillId="9" borderId="4" xfId="0" applyFont="1" applyFill="1" applyBorder="1" applyAlignment="1">
      <alignment wrapText="1"/>
    </xf>
    <xf numFmtId="9" fontId="0" fillId="2" borderId="4" xfId="0" applyNumberFormat="1" applyFill="1" applyBorder="1" applyAlignment="1">
      <alignment horizontal="right" wrapText="1"/>
    </xf>
    <xf numFmtId="16" fontId="5" fillId="2" borderId="4" xfId="0" applyNumberFormat="1" applyFont="1" applyFill="1" applyBorder="1" applyAlignment="1">
      <alignment horizontal="right" wrapText="1"/>
    </xf>
    <xf numFmtId="14" fontId="5" fillId="9" borderId="4" xfId="0" applyNumberFormat="1" applyFont="1" applyFill="1" applyBorder="1" applyAlignment="1">
      <alignment horizontal="right" wrapText="1"/>
    </xf>
    <xf numFmtId="14" fontId="5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4" fontId="5" fillId="9" borderId="4" xfId="0" applyNumberFormat="1" applyFont="1" applyFill="1" applyBorder="1" applyAlignment="1">
      <alignment wrapText="1"/>
    </xf>
    <xf numFmtId="166" fontId="5" fillId="9" borderId="4" xfId="0" applyNumberFormat="1" applyFont="1" applyFill="1" applyBorder="1" applyAlignment="1">
      <alignment wrapText="1"/>
    </xf>
    <xf numFmtId="49" fontId="8" fillId="10" borderId="4" xfId="0" applyNumberFormat="1" applyFont="1" applyFill="1" applyBorder="1" applyAlignment="1">
      <alignment horizontal="center" wrapText="1"/>
    </xf>
    <xf numFmtId="16" fontId="9" fillId="2" borderId="4" xfId="0" applyNumberFormat="1" applyFont="1" applyFill="1" applyBorder="1" applyAlignment="1">
      <alignment wrapText="1"/>
    </xf>
    <xf numFmtId="14" fontId="9" fillId="3" borderId="4" xfId="0" applyNumberFormat="1" applyFont="1" applyFill="1" applyBorder="1" applyAlignment="1">
      <alignment wrapText="1"/>
    </xf>
    <xf numFmtId="0" fontId="3" fillId="11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4" fontId="9" fillId="2" borderId="4" xfId="0" applyNumberFormat="1" applyFont="1" applyFill="1" applyBorder="1" applyAlignment="1">
      <alignment wrapText="1"/>
    </xf>
    <xf numFmtId="167" fontId="5" fillId="2" borderId="4" xfId="0" applyNumberFormat="1" applyFont="1" applyFill="1" applyBorder="1" applyAlignment="1">
      <alignment horizont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64" fontId="2" fillId="2" borderId="0" xfId="0" applyNumberFormat="1" applyFont="1" applyFill="1" applyBorder="1"/>
    <xf numFmtId="0" fontId="2" fillId="2" borderId="15" xfId="0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/>
    <xf numFmtId="3" fontId="2" fillId="2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49" fontId="2" fillId="19" borderId="4" xfId="0" applyNumberFormat="1" applyFont="1" applyFill="1" applyBorder="1" applyAlignment="1">
      <alignment wrapText="1"/>
    </xf>
    <xf numFmtId="49" fontId="2" fillId="19" borderId="4" xfId="0" applyNumberFormat="1" applyFont="1" applyFill="1" applyBorder="1" applyAlignment="1">
      <alignment vertical="center"/>
    </xf>
    <xf numFmtId="0" fontId="0" fillId="19" borderId="4" xfId="0" applyFill="1" applyBorder="1" applyAlignment="1">
      <alignment wrapText="1"/>
    </xf>
    <xf numFmtId="49" fontId="2" fillId="20" borderId="4" xfId="0" applyNumberFormat="1" applyFont="1" applyFill="1" applyBorder="1" applyAlignment="1">
      <alignment wrapText="1"/>
    </xf>
    <xf numFmtId="0" fontId="0" fillId="21" borderId="4" xfId="0" applyFill="1" applyBorder="1" applyAlignment="1">
      <alignment wrapText="1"/>
    </xf>
    <xf numFmtId="49" fontId="11" fillId="19" borderId="4" xfId="0" applyNumberFormat="1" applyFont="1" applyFill="1" applyBorder="1" applyAlignment="1">
      <alignment wrapText="1"/>
    </xf>
    <xf numFmtId="49" fontId="11" fillId="19" borderId="4" xfId="0" applyNumberFormat="1" applyFont="1" applyFill="1" applyBorder="1" applyAlignment="1">
      <alignment horizontal="center" wrapText="1"/>
    </xf>
    <xf numFmtId="49" fontId="11" fillId="22" borderId="4" xfId="0" applyNumberFormat="1" applyFont="1" applyFill="1" applyBorder="1" applyAlignment="1">
      <alignment wrapText="1"/>
    </xf>
    <xf numFmtId="49" fontId="11" fillId="22" borderId="4" xfId="0" applyNumberFormat="1" applyFont="1" applyFill="1" applyBorder="1" applyAlignment="1">
      <alignment vertical="center"/>
    </xf>
    <xf numFmtId="0" fontId="12" fillId="22" borderId="4" xfId="0" applyFont="1" applyFill="1" applyBorder="1" applyAlignment="1">
      <alignment wrapText="1"/>
    </xf>
    <xf numFmtId="0" fontId="11" fillId="2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1648-709B-124A-8D15-F2ACA01864FE}">
  <dimension ref="A1:IV74"/>
  <sheetViews>
    <sheetView tabSelected="1" topLeftCell="A51" workbookViewId="0">
      <selection activeCell="F5" sqref="F5"/>
    </sheetView>
  </sheetViews>
  <sheetFormatPr defaultColWidth="12.44140625" defaultRowHeight="15.6" x14ac:dyDescent="0.3"/>
  <cols>
    <col min="1" max="1" width="5.6640625" style="4" customWidth="1"/>
    <col min="2" max="2" width="27.77734375" style="4" customWidth="1"/>
    <col min="3" max="3" width="17.44140625" style="4" customWidth="1"/>
    <col min="4" max="4" width="12.6640625" style="4" bestFit="1" customWidth="1"/>
    <col min="5" max="5" width="14" style="4" customWidth="1"/>
    <col min="6" max="7" width="8.6640625" style="4" bestFit="1" customWidth="1"/>
    <col min="8" max="8" width="8" style="4" bestFit="1" customWidth="1"/>
    <col min="9" max="15" width="8.109375" style="4" bestFit="1" customWidth="1"/>
    <col min="16" max="16" width="8" style="4" bestFit="1" customWidth="1"/>
    <col min="17" max="19" width="8.109375" style="4" bestFit="1" customWidth="1"/>
    <col min="20" max="20" width="1.6640625" style="4" customWidth="1"/>
    <col min="21" max="21" width="8.6640625" style="4" bestFit="1" customWidth="1"/>
    <col min="22" max="22" width="8.109375" style="4" bestFit="1" customWidth="1"/>
    <col min="23" max="23" width="10.77734375" style="4" customWidth="1"/>
    <col min="24" max="24" width="14.109375" style="4" bestFit="1" customWidth="1"/>
    <col min="25" max="25" width="15.109375" style="4" bestFit="1" customWidth="1"/>
    <col min="26" max="26" width="16" style="4" bestFit="1" customWidth="1"/>
    <col min="27" max="27" width="15.109375" style="4" bestFit="1" customWidth="1"/>
    <col min="28" max="28" width="17.33203125" style="4" bestFit="1" customWidth="1"/>
    <col min="29" max="29" width="9.33203125" style="4" bestFit="1" customWidth="1"/>
    <col min="30" max="30" width="5.77734375" style="4" bestFit="1" customWidth="1"/>
    <col min="31" max="256" width="12.44140625" style="4"/>
    <col min="257" max="16384" width="12.44140625" style="5"/>
  </cols>
  <sheetData>
    <row r="1" spans="1:30" ht="16.2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2"/>
    </row>
    <row r="2" spans="1:30" ht="63" thickBot="1" x14ac:dyDescent="0.35">
      <c r="A2" s="6"/>
      <c r="B2" s="106"/>
      <c r="C2" s="96" t="s">
        <v>0</v>
      </c>
      <c r="D2" s="97" t="s">
        <v>1</v>
      </c>
      <c r="E2" s="98"/>
      <c r="F2" s="96" t="s">
        <v>2</v>
      </c>
      <c r="G2" s="96" t="s">
        <v>3</v>
      </c>
      <c r="H2" s="99" t="s">
        <v>4</v>
      </c>
      <c r="I2" s="96" t="s">
        <v>5</v>
      </c>
      <c r="J2" s="96" t="s">
        <v>6</v>
      </c>
      <c r="K2" s="96" t="s">
        <v>7</v>
      </c>
      <c r="L2" s="101" t="s">
        <v>8</v>
      </c>
      <c r="M2" s="8" t="s">
        <v>9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9"/>
    </row>
    <row r="3" spans="1:30" ht="47.4" thickBot="1" x14ac:dyDescent="0.35">
      <c r="A3" s="6"/>
      <c r="B3" s="106"/>
      <c r="C3" s="96" t="s">
        <v>10</v>
      </c>
      <c r="D3" s="96" t="s">
        <v>11</v>
      </c>
      <c r="E3" s="98"/>
      <c r="F3" s="96" t="s">
        <v>12</v>
      </c>
      <c r="G3" s="96" t="s">
        <v>10</v>
      </c>
      <c r="H3" s="99" t="s">
        <v>13</v>
      </c>
      <c r="I3" s="96" t="s">
        <v>14</v>
      </c>
      <c r="J3" s="96" t="s">
        <v>15</v>
      </c>
      <c r="K3" s="96" t="s">
        <v>16</v>
      </c>
      <c r="L3" s="102" t="s">
        <v>17</v>
      </c>
      <c r="M3" s="100">
        <v>130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9"/>
    </row>
    <row r="4" spans="1:30" ht="31.8" thickBot="1" x14ac:dyDescent="0.35">
      <c r="A4" s="6" t="s">
        <v>41</v>
      </c>
      <c r="B4" s="103" t="s">
        <v>18</v>
      </c>
      <c r="C4" s="103" t="s">
        <v>19</v>
      </c>
      <c r="D4" s="104" t="s">
        <v>20</v>
      </c>
      <c r="E4" s="105"/>
      <c r="F4" s="105"/>
      <c r="G4" s="105"/>
      <c r="H4" s="105"/>
      <c r="I4" s="105"/>
      <c r="J4" s="105"/>
      <c r="K4" s="105"/>
      <c r="L4" s="105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9"/>
    </row>
    <row r="5" spans="1:30" ht="16.2" thickBot="1" x14ac:dyDescent="0.35">
      <c r="A5" s="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1"/>
      <c r="Y5" s="9"/>
      <c r="Z5" s="9"/>
      <c r="AA5" s="9"/>
      <c r="AB5" s="9"/>
      <c r="AC5" s="12"/>
      <c r="AD5" s="9"/>
    </row>
    <row r="6" spans="1:30" ht="16.2" thickBot="1" x14ac:dyDescent="0.35">
      <c r="A6" s="6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3"/>
      <c r="Y6" s="9"/>
      <c r="Z6" s="9"/>
      <c r="AA6" s="9"/>
      <c r="AB6" s="9"/>
      <c r="AC6" s="14"/>
      <c r="AD6" s="9"/>
    </row>
    <row r="7" spans="1:30" ht="16.2" thickBot="1" x14ac:dyDescent="0.35">
      <c r="A7" s="6"/>
      <c r="B7" s="15"/>
      <c r="C7" s="1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7"/>
      <c r="Y7" s="8" t="s">
        <v>21</v>
      </c>
      <c r="Z7" s="9"/>
      <c r="AA7" s="9"/>
      <c r="AB7" s="18">
        <v>45565</v>
      </c>
      <c r="AC7" s="14"/>
      <c r="AD7" s="9"/>
    </row>
    <row r="8" spans="1:30" ht="31.8" thickBot="1" x14ac:dyDescent="0.35">
      <c r="A8" s="6"/>
      <c r="B8" s="15"/>
      <c r="C8" s="16"/>
      <c r="D8" s="9"/>
      <c r="E8" s="9"/>
      <c r="F8" s="9"/>
      <c r="G8" s="9"/>
      <c r="H8" s="9"/>
      <c r="I8" s="9"/>
      <c r="J8" s="9"/>
      <c r="K8" s="9"/>
      <c r="L8" s="19"/>
      <c r="M8" s="9"/>
      <c r="N8" s="19"/>
      <c r="O8" s="9"/>
      <c r="P8" s="9"/>
      <c r="Q8" s="9"/>
      <c r="R8" s="9"/>
      <c r="S8" s="9"/>
      <c r="T8" s="9"/>
      <c r="U8" s="9"/>
      <c r="V8" s="9"/>
      <c r="W8" s="9"/>
      <c r="X8" s="20" t="s">
        <v>22</v>
      </c>
      <c r="Y8" s="21" t="s">
        <v>23</v>
      </c>
      <c r="Z8" s="22" t="s">
        <v>24</v>
      </c>
      <c r="AA8" s="22" t="s">
        <v>25</v>
      </c>
      <c r="AB8" s="22" t="s">
        <v>26</v>
      </c>
      <c r="AC8" s="23" t="s">
        <v>27</v>
      </c>
      <c r="AD8" s="24"/>
    </row>
    <row r="9" spans="1:30" ht="16.2" thickBot="1" x14ac:dyDescent="0.35">
      <c r="A9" s="6"/>
      <c r="B9" s="15"/>
      <c r="C9" s="25" t="s">
        <v>28</v>
      </c>
      <c r="D9" s="26">
        <v>45513</v>
      </c>
      <c r="E9" s="26">
        <v>45520</v>
      </c>
      <c r="F9" s="26">
        <v>45527</v>
      </c>
      <c r="G9" s="26">
        <v>45534</v>
      </c>
      <c r="H9" s="26">
        <v>45541</v>
      </c>
      <c r="I9" s="26">
        <v>45548</v>
      </c>
      <c r="J9" s="26">
        <v>45555</v>
      </c>
      <c r="K9" s="26">
        <v>45565</v>
      </c>
      <c r="L9" s="26">
        <v>45569</v>
      </c>
      <c r="M9" s="26">
        <v>45576</v>
      </c>
      <c r="N9" s="26">
        <v>45582</v>
      </c>
      <c r="O9" s="26">
        <v>45589</v>
      </c>
      <c r="P9" s="26">
        <v>45596</v>
      </c>
      <c r="Q9" s="26">
        <v>45603</v>
      </c>
      <c r="R9" s="26">
        <v>45610</v>
      </c>
      <c r="S9" s="26">
        <v>45617</v>
      </c>
      <c r="T9" s="26"/>
      <c r="U9" s="26">
        <v>45624</v>
      </c>
      <c r="V9" s="26">
        <v>45631</v>
      </c>
      <c r="W9" s="27"/>
      <c r="X9" s="28"/>
      <c r="Y9" s="29"/>
      <c r="Z9" s="29"/>
      <c r="AA9" s="29"/>
      <c r="AB9" s="28"/>
      <c r="AC9" s="14"/>
      <c r="AD9" s="9"/>
    </row>
    <row r="10" spans="1:30" ht="16.2" thickBot="1" x14ac:dyDescent="0.35">
      <c r="A10" s="6"/>
      <c r="B10" s="30">
        <v>45513</v>
      </c>
      <c r="C10" s="31" t="s">
        <v>42</v>
      </c>
      <c r="D10" s="32">
        <v>45513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36"/>
      <c r="Q10" s="37"/>
      <c r="R10" s="38"/>
      <c r="S10" s="39"/>
      <c r="T10" s="40"/>
      <c r="U10" s="41"/>
      <c r="V10" s="42"/>
      <c r="W10" s="9"/>
      <c r="X10" s="43">
        <v>1019.25</v>
      </c>
      <c r="Y10" s="44">
        <v>1.5</v>
      </c>
      <c r="Z10" s="45">
        <v>16</v>
      </c>
      <c r="AA10" s="44">
        <f>Y10*Z10</f>
        <v>24</v>
      </c>
      <c r="AB10" s="46">
        <f>($AB$7-B10)/$M$3</f>
        <v>0.4</v>
      </c>
      <c r="AC10" s="47">
        <f>AA10*AB10</f>
        <v>9.6000000000000014</v>
      </c>
      <c r="AD10" s="9"/>
    </row>
    <row r="11" spans="1:30" ht="16.2" thickBot="1" x14ac:dyDescent="0.35">
      <c r="A11" s="6"/>
      <c r="B11" s="30">
        <v>45513</v>
      </c>
      <c r="C11" s="31" t="s">
        <v>43</v>
      </c>
      <c r="D11" s="32">
        <v>45513</v>
      </c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36"/>
      <c r="Q11" s="37"/>
      <c r="R11" s="38"/>
      <c r="S11" s="39"/>
      <c r="T11" s="40"/>
      <c r="U11" s="41"/>
      <c r="V11" s="42"/>
      <c r="W11" s="9"/>
      <c r="X11" s="43">
        <v>1019.25</v>
      </c>
      <c r="Y11" s="44">
        <v>1.5</v>
      </c>
      <c r="Z11" s="45">
        <v>13</v>
      </c>
      <c r="AA11" s="44">
        <f>Y11*Z11</f>
        <v>19.5</v>
      </c>
      <c r="AB11" s="46">
        <f t="shared" ref="AB11:AB14" si="0">($AB$7-B11)/$M$3</f>
        <v>0.4</v>
      </c>
      <c r="AC11" s="47">
        <f>AA11*AB11</f>
        <v>7.8000000000000007</v>
      </c>
      <c r="AD11" s="9"/>
    </row>
    <row r="12" spans="1:30" ht="16.2" thickBot="1" x14ac:dyDescent="0.35">
      <c r="A12" s="6"/>
      <c r="B12" s="30">
        <v>45513</v>
      </c>
      <c r="C12" s="31" t="s">
        <v>44</v>
      </c>
      <c r="D12" s="32">
        <v>45513</v>
      </c>
      <c r="E12" s="33"/>
      <c r="F12" s="34"/>
      <c r="G12" s="34"/>
      <c r="H12" s="34"/>
      <c r="I12" s="34"/>
      <c r="J12" s="34"/>
      <c r="K12" s="34"/>
      <c r="L12" s="34"/>
      <c r="M12" s="34"/>
      <c r="N12" s="34"/>
      <c r="O12" s="35"/>
      <c r="P12" s="36"/>
      <c r="Q12" s="37"/>
      <c r="R12" s="38"/>
      <c r="S12" s="39"/>
      <c r="T12" s="40"/>
      <c r="U12" s="41"/>
      <c r="V12" s="42"/>
      <c r="W12" s="9"/>
      <c r="X12" s="43">
        <v>2038.5</v>
      </c>
      <c r="Y12" s="44">
        <v>1.5</v>
      </c>
      <c r="Z12" s="45">
        <v>26</v>
      </c>
      <c r="AA12" s="44">
        <f>Y12*Z12</f>
        <v>39</v>
      </c>
      <c r="AB12" s="46">
        <f t="shared" si="0"/>
        <v>0.4</v>
      </c>
      <c r="AC12" s="47">
        <f>AA12*AB12</f>
        <v>15.600000000000001</v>
      </c>
      <c r="AD12" s="9"/>
    </row>
    <row r="13" spans="1:30" ht="16.2" thickBot="1" x14ac:dyDescent="0.35">
      <c r="A13" s="6"/>
      <c r="B13" s="30">
        <v>45513</v>
      </c>
      <c r="C13" s="31" t="s">
        <v>45</v>
      </c>
      <c r="D13" s="32">
        <v>45513</v>
      </c>
      <c r="E13" s="33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36"/>
      <c r="Q13" s="37"/>
      <c r="R13" s="38"/>
      <c r="S13" s="39"/>
      <c r="T13" s="40"/>
      <c r="U13" s="41"/>
      <c r="V13" s="42"/>
      <c r="W13" s="9"/>
      <c r="X13" s="43">
        <v>1019.25</v>
      </c>
      <c r="Y13" s="44">
        <v>1.5</v>
      </c>
      <c r="Z13" s="45">
        <v>10</v>
      </c>
      <c r="AA13" s="44">
        <f>Y13*Z13</f>
        <v>15</v>
      </c>
      <c r="AB13" s="46">
        <f t="shared" si="0"/>
        <v>0.4</v>
      </c>
      <c r="AC13" s="47">
        <f>AA13*AB13</f>
        <v>6</v>
      </c>
      <c r="AD13" s="9"/>
    </row>
    <row r="14" spans="1:30" ht="16.2" thickBot="1" x14ac:dyDescent="0.35">
      <c r="A14" s="6"/>
      <c r="B14" s="30">
        <v>45513</v>
      </c>
      <c r="C14" s="31" t="s">
        <v>46</v>
      </c>
      <c r="D14" s="32">
        <v>45513</v>
      </c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49"/>
      <c r="P14" s="50"/>
      <c r="Q14" s="51"/>
      <c r="R14" s="39"/>
      <c r="S14" s="39"/>
      <c r="T14" s="40"/>
      <c r="U14" s="41"/>
      <c r="V14" s="42"/>
      <c r="W14" s="9"/>
      <c r="X14" s="43">
        <v>1019.25</v>
      </c>
      <c r="Y14" s="44">
        <v>1.5</v>
      </c>
      <c r="Z14" s="45">
        <v>10</v>
      </c>
      <c r="AA14" s="44">
        <f>Y14*Z14</f>
        <v>15</v>
      </c>
      <c r="AB14" s="46">
        <f t="shared" si="0"/>
        <v>0.4</v>
      </c>
      <c r="AC14" s="47">
        <f>AA14*AB14</f>
        <v>6</v>
      </c>
      <c r="AD14" s="9"/>
    </row>
    <row r="15" spans="1:30" ht="16.2" thickBot="1" x14ac:dyDescent="0.35">
      <c r="A15" s="6"/>
      <c r="B15" s="15"/>
      <c r="C15" s="16"/>
      <c r="D15" s="9"/>
      <c r="E15" s="9"/>
      <c r="F15" s="9"/>
      <c r="G15" s="9"/>
      <c r="H15" s="9"/>
      <c r="I15" s="9"/>
      <c r="J15" s="19"/>
      <c r="K15" s="9"/>
      <c r="L15" s="9"/>
      <c r="M15" s="9"/>
      <c r="N15" s="9"/>
      <c r="O15" s="9"/>
      <c r="P15" s="9"/>
      <c r="Q15" s="19"/>
      <c r="R15" s="9"/>
      <c r="S15" s="9"/>
      <c r="T15" s="9"/>
      <c r="U15" s="9"/>
      <c r="V15" s="9"/>
      <c r="W15" s="9"/>
      <c r="X15" s="28"/>
      <c r="Y15" s="44"/>
      <c r="Z15" s="45"/>
      <c r="AA15" s="44"/>
      <c r="AB15" s="46"/>
      <c r="AC15" s="14"/>
      <c r="AD15" s="9"/>
    </row>
    <row r="16" spans="1:30" ht="16.2" thickBot="1" x14ac:dyDescent="0.35">
      <c r="A16" s="6"/>
      <c r="B16" s="15"/>
      <c r="C16" s="16"/>
      <c r="D16" s="9"/>
      <c r="E16" s="9"/>
      <c r="F16" s="9"/>
      <c r="G16" s="9"/>
      <c r="H16" s="9"/>
      <c r="I16" s="9"/>
      <c r="J16" s="19"/>
      <c r="K16" s="9"/>
      <c r="L16" s="9"/>
      <c r="M16" s="9"/>
      <c r="N16" s="9"/>
      <c r="O16" s="9"/>
      <c r="P16" s="9"/>
      <c r="Q16" s="19"/>
      <c r="R16" s="9"/>
      <c r="S16" s="9"/>
      <c r="T16" s="9"/>
      <c r="U16" s="9"/>
      <c r="V16" s="9"/>
      <c r="W16" s="9"/>
      <c r="X16" s="28"/>
      <c r="Y16" s="44"/>
      <c r="Z16" s="45"/>
      <c r="AA16" s="44"/>
      <c r="AB16" s="46"/>
      <c r="AC16" s="14"/>
      <c r="AD16" s="9"/>
    </row>
    <row r="17" spans="1:30" ht="16.2" thickBot="1" x14ac:dyDescent="0.35">
      <c r="A17" s="6"/>
      <c r="B17" s="15"/>
      <c r="C17" s="25" t="s">
        <v>29</v>
      </c>
      <c r="D17" s="26">
        <v>45521</v>
      </c>
      <c r="E17" s="26">
        <v>45528</v>
      </c>
      <c r="F17" s="26">
        <v>45535</v>
      </c>
      <c r="G17" s="26">
        <v>45542</v>
      </c>
      <c r="H17" s="26">
        <v>45549</v>
      </c>
      <c r="I17" s="26">
        <v>45556</v>
      </c>
      <c r="J17" s="26">
        <v>45563</v>
      </c>
      <c r="K17" s="26">
        <v>45570</v>
      </c>
      <c r="L17" s="26">
        <v>45577</v>
      </c>
      <c r="M17" s="26">
        <v>45584</v>
      </c>
      <c r="N17" s="26">
        <v>45591</v>
      </c>
      <c r="O17" s="26">
        <v>45598</v>
      </c>
      <c r="P17" s="26">
        <v>45605</v>
      </c>
      <c r="Q17" s="26">
        <v>45612</v>
      </c>
      <c r="R17" s="26">
        <v>45619</v>
      </c>
      <c r="S17" s="26">
        <v>45626</v>
      </c>
      <c r="T17" s="26"/>
      <c r="U17" s="26">
        <v>45633</v>
      </c>
      <c r="V17" s="26">
        <v>45640</v>
      </c>
      <c r="W17" s="26"/>
      <c r="X17" s="28"/>
      <c r="Y17" s="44"/>
      <c r="Z17" s="45"/>
      <c r="AA17" s="44"/>
      <c r="AB17" s="52"/>
      <c r="AC17" s="14"/>
      <c r="AD17" s="9"/>
    </row>
    <row r="18" spans="1:30" ht="16.2" thickBot="1" x14ac:dyDescent="0.35">
      <c r="A18" s="6"/>
      <c r="B18" s="30">
        <v>45521</v>
      </c>
      <c r="C18" s="31" t="s">
        <v>47</v>
      </c>
      <c r="D18" s="32">
        <v>45521</v>
      </c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53"/>
      <c r="P18" s="54"/>
      <c r="Q18" s="37"/>
      <c r="R18" s="39"/>
      <c r="S18" s="55"/>
      <c r="T18" s="56"/>
      <c r="U18" s="57"/>
      <c r="V18" s="58"/>
      <c r="W18" s="9"/>
      <c r="X18" s="43">
        <v>1019.25</v>
      </c>
      <c r="Y18" s="44">
        <v>1.5</v>
      </c>
      <c r="Z18" s="45">
        <v>9</v>
      </c>
      <c r="AA18" s="44">
        <f>Y18*Z18</f>
        <v>13.5</v>
      </c>
      <c r="AB18" s="46">
        <f t="shared" ref="AB18:AB22" si="1">($AB$7-B18)/$M$3</f>
        <v>0.33846153846153848</v>
      </c>
      <c r="AC18" s="47">
        <f>AA18*AB18</f>
        <v>4.5692307692307699</v>
      </c>
      <c r="AD18" s="9"/>
    </row>
    <row r="19" spans="1:30" ht="16.2" thickBot="1" x14ac:dyDescent="0.35">
      <c r="A19" s="6"/>
      <c r="B19" s="30">
        <v>45521</v>
      </c>
      <c r="C19" s="31" t="s">
        <v>48</v>
      </c>
      <c r="D19" s="32">
        <v>45521</v>
      </c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49"/>
      <c r="P19" s="50"/>
      <c r="Q19" s="51"/>
      <c r="R19" s="39"/>
      <c r="S19" s="55"/>
      <c r="T19" s="56"/>
      <c r="U19" s="57"/>
      <c r="V19" s="58"/>
      <c r="W19" s="9"/>
      <c r="X19" s="43">
        <v>1019.25</v>
      </c>
      <c r="Y19" s="44">
        <v>1.5</v>
      </c>
      <c r="Z19" s="45">
        <v>10</v>
      </c>
      <c r="AA19" s="44">
        <f>Y19*Z19</f>
        <v>15</v>
      </c>
      <c r="AB19" s="46">
        <f t="shared" si="1"/>
        <v>0.33846153846153848</v>
      </c>
      <c r="AC19" s="47">
        <f>AA19*AB19</f>
        <v>5.0769230769230775</v>
      </c>
      <c r="AD19" s="9"/>
    </row>
    <row r="20" spans="1:30" ht="16.2" thickBot="1" x14ac:dyDescent="0.35">
      <c r="A20" s="6"/>
      <c r="B20" s="30">
        <v>45521</v>
      </c>
      <c r="C20" s="31" t="s">
        <v>49</v>
      </c>
      <c r="D20" s="32">
        <v>45521</v>
      </c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49"/>
      <c r="P20" s="50"/>
      <c r="Q20" s="51"/>
      <c r="R20" s="39"/>
      <c r="S20" s="55"/>
      <c r="T20" s="56"/>
      <c r="U20" s="57"/>
      <c r="V20" s="58"/>
      <c r="W20" s="9"/>
      <c r="X20" s="43">
        <v>2038.5</v>
      </c>
      <c r="Y20" s="44">
        <v>1.5</v>
      </c>
      <c r="Z20" s="45">
        <v>26</v>
      </c>
      <c r="AA20" s="44">
        <f>Y20*Z20</f>
        <v>39</v>
      </c>
      <c r="AB20" s="46">
        <f t="shared" si="1"/>
        <v>0.33846153846153848</v>
      </c>
      <c r="AC20" s="47">
        <f>AA20*AB20</f>
        <v>13.200000000000001</v>
      </c>
      <c r="AD20" s="9"/>
    </row>
    <row r="21" spans="1:30" ht="16.2" thickBot="1" x14ac:dyDescent="0.35">
      <c r="A21" s="6"/>
      <c r="B21" s="30">
        <v>45521</v>
      </c>
      <c r="C21" s="31" t="s">
        <v>50</v>
      </c>
      <c r="D21" s="32">
        <v>45521</v>
      </c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49"/>
      <c r="P21" s="50"/>
      <c r="Q21" s="51"/>
      <c r="R21" s="39"/>
      <c r="S21" s="55"/>
      <c r="T21" s="56"/>
      <c r="U21" s="57"/>
      <c r="V21" s="58"/>
      <c r="W21" s="9"/>
      <c r="X21" s="43">
        <v>1019.25</v>
      </c>
      <c r="Y21" s="44">
        <v>1.5</v>
      </c>
      <c r="Z21" s="45">
        <v>11</v>
      </c>
      <c r="AA21" s="44">
        <f>Y21*Z21</f>
        <v>16.5</v>
      </c>
      <c r="AB21" s="46">
        <f t="shared" si="1"/>
        <v>0.33846153846153848</v>
      </c>
      <c r="AC21" s="47">
        <f>AA21*AB21</f>
        <v>5.5846153846153852</v>
      </c>
      <c r="AD21" s="9"/>
    </row>
    <row r="22" spans="1:30" ht="16.2" thickBot="1" x14ac:dyDescent="0.35">
      <c r="A22" s="6"/>
      <c r="B22" s="30">
        <v>45521</v>
      </c>
      <c r="C22" s="31" t="s">
        <v>51</v>
      </c>
      <c r="D22" s="32">
        <v>45521</v>
      </c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49"/>
      <c r="P22" s="50"/>
      <c r="Q22" s="51"/>
      <c r="R22" s="39"/>
      <c r="S22" s="55"/>
      <c r="T22" s="56"/>
      <c r="U22" s="57"/>
      <c r="V22" s="58"/>
      <c r="W22" s="9"/>
      <c r="X22" s="43">
        <v>1019.25</v>
      </c>
      <c r="Y22" s="44">
        <v>1.5</v>
      </c>
      <c r="Z22" s="45">
        <v>12</v>
      </c>
      <c r="AA22" s="44">
        <f>Y22*Z22</f>
        <v>18</v>
      </c>
      <c r="AB22" s="46">
        <f t="shared" si="1"/>
        <v>0.33846153846153848</v>
      </c>
      <c r="AC22" s="47">
        <f>AA22*AB22</f>
        <v>6.0923076923076929</v>
      </c>
      <c r="AD22" s="9"/>
    </row>
    <row r="23" spans="1:30" ht="16.2" thickBot="1" x14ac:dyDescent="0.35">
      <c r="A23" s="6"/>
      <c r="B23" s="30"/>
      <c r="C23" s="59"/>
      <c r="D23" s="6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61"/>
      <c r="T23" s="61"/>
      <c r="U23" s="61"/>
      <c r="V23" s="61"/>
      <c r="W23" s="9"/>
      <c r="X23" s="62"/>
      <c r="Y23" s="44"/>
      <c r="Z23" s="45"/>
      <c r="AA23" s="44"/>
      <c r="AB23" s="46"/>
      <c r="AC23" s="14"/>
      <c r="AD23" s="9"/>
    </row>
    <row r="24" spans="1:30" ht="16.2" thickBot="1" x14ac:dyDescent="0.35">
      <c r="A24" s="6"/>
      <c r="B24" s="15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28"/>
      <c r="Y24" s="44"/>
      <c r="Z24" s="45"/>
      <c r="AA24" s="44"/>
      <c r="AB24" s="46"/>
      <c r="AC24" s="14"/>
      <c r="AD24" s="9"/>
    </row>
    <row r="25" spans="1:30" ht="16.2" thickBot="1" x14ac:dyDescent="0.35">
      <c r="A25" s="6"/>
      <c r="B25" s="15"/>
      <c r="C25" s="16"/>
      <c r="D25" s="9"/>
      <c r="E25" s="9"/>
      <c r="F25" s="9"/>
      <c r="G25" s="19"/>
      <c r="H25" s="9"/>
      <c r="I25" s="9"/>
      <c r="J25" s="9"/>
      <c r="K25" s="9"/>
      <c r="L25" s="19"/>
      <c r="M25" s="9"/>
      <c r="N25" s="9"/>
      <c r="O25" s="9"/>
      <c r="P25" s="9"/>
      <c r="Q25" s="19"/>
      <c r="R25" s="9"/>
      <c r="S25" s="9"/>
      <c r="T25" s="9"/>
      <c r="U25" s="9"/>
      <c r="V25" s="9"/>
      <c r="W25" s="9"/>
      <c r="X25" s="28"/>
      <c r="Y25" s="44"/>
      <c r="Z25" s="45"/>
      <c r="AA25" s="44"/>
      <c r="AB25" s="46"/>
      <c r="AC25" s="14"/>
      <c r="AD25" s="9"/>
    </row>
    <row r="26" spans="1:30" ht="16.2" thickBot="1" x14ac:dyDescent="0.35">
      <c r="A26" s="6"/>
      <c r="B26" s="15"/>
      <c r="C26" s="25" t="s">
        <v>30</v>
      </c>
      <c r="D26" s="26">
        <v>45527</v>
      </c>
      <c r="E26" s="26">
        <v>45534</v>
      </c>
      <c r="F26" s="26">
        <v>45541</v>
      </c>
      <c r="G26" s="26">
        <v>45548</v>
      </c>
      <c r="H26" s="26">
        <v>45555</v>
      </c>
      <c r="I26" s="26">
        <v>45562</v>
      </c>
      <c r="J26" s="26">
        <v>45569</v>
      </c>
      <c r="K26" s="26">
        <v>45576</v>
      </c>
      <c r="L26" s="26">
        <v>45583</v>
      </c>
      <c r="M26" s="26">
        <v>45590</v>
      </c>
      <c r="N26" s="26">
        <v>45597</v>
      </c>
      <c r="O26" s="26">
        <v>45604</v>
      </c>
      <c r="P26" s="26">
        <v>45611</v>
      </c>
      <c r="Q26" s="26">
        <v>45618</v>
      </c>
      <c r="R26" s="26">
        <v>45625</v>
      </c>
      <c r="S26" s="26">
        <v>45632</v>
      </c>
      <c r="T26" s="26"/>
      <c r="U26" s="26">
        <v>45639</v>
      </c>
      <c r="V26" s="26">
        <v>45646</v>
      </c>
      <c r="W26" s="26"/>
      <c r="X26" s="28"/>
      <c r="Y26" s="44"/>
      <c r="Z26" s="45"/>
      <c r="AA26" s="44"/>
      <c r="AB26" s="46"/>
      <c r="AC26" s="14"/>
      <c r="AD26" s="9"/>
    </row>
    <row r="27" spans="1:30" ht="16.2" thickBot="1" x14ac:dyDescent="0.35">
      <c r="A27" s="6"/>
      <c r="B27" s="30">
        <v>45527</v>
      </c>
      <c r="C27" s="31" t="s">
        <v>51</v>
      </c>
      <c r="D27" s="32">
        <v>45527</v>
      </c>
      <c r="E27" s="33"/>
      <c r="F27" s="7"/>
      <c r="G27" s="7"/>
      <c r="H27" s="7"/>
      <c r="I27" s="7"/>
      <c r="J27" s="7"/>
      <c r="K27" s="7"/>
      <c r="L27" s="7"/>
      <c r="M27" s="7"/>
      <c r="N27" s="7"/>
      <c r="O27" s="49"/>
      <c r="P27" s="50"/>
      <c r="Q27" s="51"/>
      <c r="R27" s="39"/>
      <c r="S27" s="55"/>
      <c r="T27" s="56"/>
      <c r="U27" s="57"/>
      <c r="V27" s="58"/>
      <c r="W27" s="9"/>
      <c r="X27" s="43">
        <v>1019.25</v>
      </c>
      <c r="Y27" s="44">
        <v>1.5</v>
      </c>
      <c r="Z27" s="45">
        <v>12</v>
      </c>
      <c r="AA27" s="44">
        <f>Y27*Z27</f>
        <v>18</v>
      </c>
      <c r="AB27" s="46">
        <f t="shared" ref="AB27:AB31" si="2">($AB$7-B27)/$M$3</f>
        <v>0.29230769230769232</v>
      </c>
      <c r="AC27" s="47">
        <f>AA27*AB27</f>
        <v>5.2615384615384615</v>
      </c>
      <c r="AD27" s="9"/>
    </row>
    <row r="28" spans="1:30" ht="16.2" thickBot="1" x14ac:dyDescent="0.35">
      <c r="A28" s="6"/>
      <c r="B28" s="30">
        <v>45527</v>
      </c>
      <c r="C28" s="31" t="s">
        <v>52</v>
      </c>
      <c r="D28" s="32">
        <v>45527</v>
      </c>
      <c r="E28" s="33"/>
      <c r="F28" s="7"/>
      <c r="G28" s="7"/>
      <c r="H28" s="7"/>
      <c r="I28" s="7"/>
      <c r="J28" s="7"/>
      <c r="K28" s="7"/>
      <c r="L28" s="7"/>
      <c r="M28" s="7"/>
      <c r="N28" s="7"/>
      <c r="O28" s="49"/>
      <c r="P28" s="50"/>
      <c r="Q28" s="51"/>
      <c r="R28" s="39"/>
      <c r="S28" s="55"/>
      <c r="T28" s="56"/>
      <c r="U28" s="57"/>
      <c r="V28" s="58"/>
      <c r="W28" s="9"/>
      <c r="X28" s="43">
        <v>1019.25</v>
      </c>
      <c r="Y28" s="44">
        <v>1.5</v>
      </c>
      <c r="Z28" s="45">
        <v>10</v>
      </c>
      <c r="AA28" s="44">
        <f>Y28*Z28</f>
        <v>15</v>
      </c>
      <c r="AB28" s="46">
        <f t="shared" si="2"/>
        <v>0.29230769230769232</v>
      </c>
      <c r="AC28" s="47">
        <f>AA28*AB28</f>
        <v>4.384615384615385</v>
      </c>
      <c r="AD28" s="9"/>
    </row>
    <row r="29" spans="1:30" ht="16.2" thickBot="1" x14ac:dyDescent="0.35">
      <c r="A29" s="6"/>
      <c r="B29" s="30">
        <v>45527</v>
      </c>
      <c r="C29" s="31" t="s">
        <v>53</v>
      </c>
      <c r="D29" s="32">
        <v>45527</v>
      </c>
      <c r="E29" s="33"/>
      <c r="F29" s="7"/>
      <c r="G29" s="7"/>
      <c r="H29" s="7"/>
      <c r="I29" s="7"/>
      <c r="J29" s="7"/>
      <c r="K29" s="7"/>
      <c r="L29" s="7"/>
      <c r="M29" s="7"/>
      <c r="N29" s="7"/>
      <c r="O29" s="49"/>
      <c r="P29" s="50"/>
      <c r="Q29" s="51"/>
      <c r="R29" s="39"/>
      <c r="S29" s="55"/>
      <c r="T29" s="56"/>
      <c r="U29" s="57"/>
      <c r="V29" s="58"/>
      <c r="W29" s="9"/>
      <c r="X29" s="43">
        <v>2038.5</v>
      </c>
      <c r="Y29" s="44">
        <v>1.5</v>
      </c>
      <c r="Z29" s="45">
        <v>25</v>
      </c>
      <c r="AA29" s="44">
        <f>Y29*Z29</f>
        <v>37.5</v>
      </c>
      <c r="AB29" s="46">
        <f t="shared" si="2"/>
        <v>0.29230769230769232</v>
      </c>
      <c r="AC29" s="47">
        <f>AA29*AB29</f>
        <v>10.961538461538462</v>
      </c>
      <c r="AD29" s="9"/>
    </row>
    <row r="30" spans="1:30" ht="16.2" thickBot="1" x14ac:dyDescent="0.35">
      <c r="A30" s="6"/>
      <c r="B30" s="30">
        <v>45527</v>
      </c>
      <c r="C30" s="31" t="s">
        <v>54</v>
      </c>
      <c r="D30" s="32">
        <v>45527</v>
      </c>
      <c r="E30" s="33"/>
      <c r="F30" s="7"/>
      <c r="G30" s="7"/>
      <c r="H30" s="7"/>
      <c r="I30" s="7"/>
      <c r="J30" s="7"/>
      <c r="K30" s="7"/>
      <c r="L30" s="7"/>
      <c r="M30" s="7"/>
      <c r="N30" s="7"/>
      <c r="O30" s="49"/>
      <c r="P30" s="50"/>
      <c r="Q30" s="51"/>
      <c r="R30" s="39"/>
      <c r="S30" s="55"/>
      <c r="T30" s="56"/>
      <c r="U30" s="57"/>
      <c r="V30" s="58"/>
      <c r="W30" s="9"/>
      <c r="X30" s="43">
        <v>1019.25</v>
      </c>
      <c r="Y30" s="44">
        <v>1.5</v>
      </c>
      <c r="Z30" s="45">
        <v>13</v>
      </c>
      <c r="AA30" s="44">
        <f>Y30*Z30</f>
        <v>19.5</v>
      </c>
      <c r="AB30" s="46">
        <f t="shared" si="2"/>
        <v>0.29230769230769232</v>
      </c>
      <c r="AC30" s="47">
        <f>AA30*AB30</f>
        <v>5.7</v>
      </c>
      <c r="AD30" s="9"/>
    </row>
    <row r="31" spans="1:30" ht="16.2" thickBot="1" x14ac:dyDescent="0.35">
      <c r="A31" s="6"/>
      <c r="B31" s="30">
        <v>45527</v>
      </c>
      <c r="C31" s="31" t="s">
        <v>55</v>
      </c>
      <c r="D31" s="32">
        <v>45527</v>
      </c>
      <c r="E31" s="33"/>
      <c r="F31" s="7"/>
      <c r="G31" s="7"/>
      <c r="H31" s="7"/>
      <c r="I31" s="7"/>
      <c r="J31" s="7"/>
      <c r="K31" s="7"/>
      <c r="L31" s="7"/>
      <c r="M31" s="7"/>
      <c r="N31" s="7"/>
      <c r="O31" s="49"/>
      <c r="P31" s="50"/>
      <c r="Q31" s="51"/>
      <c r="R31" s="39"/>
      <c r="S31" s="55"/>
      <c r="T31" s="56"/>
      <c r="U31" s="57"/>
      <c r="V31" s="58"/>
      <c r="W31" s="9"/>
      <c r="X31" s="43">
        <v>1019.25</v>
      </c>
      <c r="Y31" s="44">
        <v>1.5</v>
      </c>
      <c r="Z31" s="45">
        <v>13</v>
      </c>
      <c r="AA31" s="44">
        <f>Y31*Z31</f>
        <v>19.5</v>
      </c>
      <c r="AB31" s="46">
        <f t="shared" si="2"/>
        <v>0.29230769230769232</v>
      </c>
      <c r="AC31" s="47">
        <f>AA31*AB31</f>
        <v>5.7</v>
      </c>
      <c r="AD31" s="9"/>
    </row>
    <row r="32" spans="1:30" ht="16.2" thickBot="1" x14ac:dyDescent="0.35">
      <c r="A32" s="6"/>
      <c r="B32" s="30"/>
      <c r="C32" s="63"/>
      <c r="D32" s="60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61"/>
      <c r="T32" s="61"/>
      <c r="U32" s="61"/>
      <c r="V32" s="61"/>
      <c r="W32" s="9"/>
      <c r="X32" s="62"/>
      <c r="Y32" s="44"/>
      <c r="Z32" s="45"/>
      <c r="AA32" s="44"/>
      <c r="AB32" s="46"/>
      <c r="AC32" s="14"/>
      <c r="AD32" s="9"/>
    </row>
    <row r="33" spans="1:30" ht="16.2" thickBot="1" x14ac:dyDescent="0.35">
      <c r="A33" s="6"/>
      <c r="B33" s="30"/>
      <c r="C33" s="63"/>
      <c r="D33" s="6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61"/>
      <c r="T33" s="61"/>
      <c r="U33" s="61"/>
      <c r="V33" s="61"/>
      <c r="W33" s="9"/>
      <c r="X33" s="62"/>
      <c r="Y33" s="44"/>
      <c r="Z33" s="45"/>
      <c r="AA33" s="44"/>
      <c r="AB33" s="46"/>
      <c r="AC33" s="14"/>
      <c r="AD33" s="9"/>
    </row>
    <row r="34" spans="1:30" ht="16.2" thickBot="1" x14ac:dyDescent="0.35">
      <c r="A34" s="6"/>
      <c r="B34" s="30"/>
      <c r="C34" s="25" t="s">
        <v>31</v>
      </c>
      <c r="D34" s="64">
        <v>45534</v>
      </c>
      <c r="E34" s="64">
        <v>45541</v>
      </c>
      <c r="F34" s="64">
        <v>45548</v>
      </c>
      <c r="G34" s="64">
        <v>45555</v>
      </c>
      <c r="H34" s="64">
        <v>45562</v>
      </c>
      <c r="I34" s="64">
        <v>45569</v>
      </c>
      <c r="J34" s="64">
        <v>45576</v>
      </c>
      <c r="K34" s="64">
        <v>45583</v>
      </c>
      <c r="L34" s="64">
        <v>45590</v>
      </c>
      <c r="M34" s="64">
        <v>45597</v>
      </c>
      <c r="N34" s="64">
        <v>45604</v>
      </c>
      <c r="O34" s="64">
        <v>45611</v>
      </c>
      <c r="P34" s="64">
        <v>45618</v>
      </c>
      <c r="Q34" s="64">
        <v>45625</v>
      </c>
      <c r="R34" s="64">
        <v>45632</v>
      </c>
      <c r="S34" s="64">
        <v>45639</v>
      </c>
      <c r="T34" s="64"/>
      <c r="U34" s="64">
        <v>45646</v>
      </c>
      <c r="V34" s="64">
        <v>45653</v>
      </c>
      <c r="W34" s="9"/>
      <c r="X34" s="65" t="s">
        <v>32</v>
      </c>
      <c r="Y34" s="44"/>
      <c r="Z34" s="45"/>
      <c r="AA34" s="44"/>
      <c r="AB34" s="46"/>
      <c r="AC34" s="14"/>
      <c r="AD34" s="9"/>
    </row>
    <row r="35" spans="1:30" ht="16.2" thickBot="1" x14ac:dyDescent="0.35">
      <c r="A35" s="6"/>
      <c r="B35" s="30">
        <v>45534</v>
      </c>
      <c r="C35" s="31" t="s">
        <v>56</v>
      </c>
      <c r="D35" s="32">
        <v>45534</v>
      </c>
      <c r="E35" s="33"/>
      <c r="F35" s="7"/>
      <c r="G35" s="7"/>
      <c r="H35" s="7"/>
      <c r="I35" s="7"/>
      <c r="J35" s="7"/>
      <c r="K35" s="7"/>
      <c r="L35" s="7"/>
      <c r="M35" s="7"/>
      <c r="N35" s="7"/>
      <c r="O35" s="49"/>
      <c r="P35" s="50"/>
      <c r="Q35" s="51"/>
      <c r="R35" s="39"/>
      <c r="S35" s="55"/>
      <c r="T35" s="56"/>
      <c r="U35" s="57"/>
      <c r="V35" s="58"/>
      <c r="W35" s="9"/>
      <c r="X35" s="43">
        <v>2038.5</v>
      </c>
      <c r="Y35" s="44">
        <v>1.5</v>
      </c>
      <c r="Z35" s="45">
        <v>26</v>
      </c>
      <c r="AA35" s="44">
        <f>Y35*Z35</f>
        <v>39</v>
      </c>
      <c r="AB35" s="46">
        <f t="shared" ref="AB35:AB39" si="3">($AB$7-B35)/$M$3</f>
        <v>0.23846153846153847</v>
      </c>
      <c r="AC35" s="47">
        <f>AA35*AB35</f>
        <v>9.3000000000000007</v>
      </c>
      <c r="AD35" s="9"/>
    </row>
    <row r="36" spans="1:30" ht="16.2" thickBot="1" x14ac:dyDescent="0.35">
      <c r="A36" s="6"/>
      <c r="B36" s="30">
        <v>45534</v>
      </c>
      <c r="C36" s="31" t="s">
        <v>57</v>
      </c>
      <c r="D36" s="32">
        <v>45534</v>
      </c>
      <c r="E36" s="33"/>
      <c r="F36" s="7"/>
      <c r="G36" s="7"/>
      <c r="H36" s="7"/>
      <c r="I36" s="7"/>
      <c r="J36" s="7"/>
      <c r="K36" s="7"/>
      <c r="L36" s="7"/>
      <c r="M36" s="7"/>
      <c r="N36" s="7"/>
      <c r="O36" s="49"/>
      <c r="P36" s="50"/>
      <c r="Q36" s="51"/>
      <c r="R36" s="39"/>
      <c r="S36" s="55"/>
      <c r="T36" s="56"/>
      <c r="U36" s="57"/>
      <c r="V36" s="58"/>
      <c r="W36" s="9"/>
      <c r="X36" s="43">
        <v>1019.25</v>
      </c>
      <c r="Y36" s="44">
        <v>1.5</v>
      </c>
      <c r="Z36" s="45">
        <v>13</v>
      </c>
      <c r="AA36" s="44">
        <f>Y36*Z36</f>
        <v>19.5</v>
      </c>
      <c r="AB36" s="46">
        <f t="shared" si="3"/>
        <v>0.23846153846153847</v>
      </c>
      <c r="AC36" s="47">
        <f>AA36*AB36</f>
        <v>4.6500000000000004</v>
      </c>
      <c r="AD36" s="9"/>
    </row>
    <row r="37" spans="1:30" ht="16.2" thickBot="1" x14ac:dyDescent="0.35">
      <c r="A37" s="6"/>
      <c r="B37" s="30">
        <v>45534</v>
      </c>
      <c r="C37" s="31" t="s">
        <v>58</v>
      </c>
      <c r="D37" s="32">
        <v>45534</v>
      </c>
      <c r="E37" s="33"/>
      <c r="F37" s="7"/>
      <c r="G37" s="7"/>
      <c r="H37" s="7"/>
      <c r="I37" s="7"/>
      <c r="J37" s="7"/>
      <c r="K37" s="7"/>
      <c r="L37" s="7"/>
      <c r="M37" s="7"/>
      <c r="N37" s="7"/>
      <c r="O37" s="49"/>
      <c r="P37" s="50"/>
      <c r="Q37" s="51"/>
      <c r="R37" s="39"/>
      <c r="S37" s="55"/>
      <c r="T37" s="56"/>
      <c r="U37" s="57"/>
      <c r="V37" s="58"/>
      <c r="W37" s="9"/>
      <c r="X37" s="43">
        <v>1019.25</v>
      </c>
      <c r="Y37" s="44">
        <v>1.5</v>
      </c>
      <c r="Z37" s="45">
        <v>13</v>
      </c>
      <c r="AA37" s="44">
        <f>Y37*Z37</f>
        <v>19.5</v>
      </c>
      <c r="AB37" s="46">
        <f t="shared" si="3"/>
        <v>0.23846153846153847</v>
      </c>
      <c r="AC37" s="47">
        <f>AA37*AB37</f>
        <v>4.6500000000000004</v>
      </c>
      <c r="AD37" s="9"/>
    </row>
    <row r="38" spans="1:30" ht="16.2" thickBot="1" x14ac:dyDescent="0.35">
      <c r="A38" s="6"/>
      <c r="B38" s="30">
        <v>45534</v>
      </c>
      <c r="C38" s="31" t="s">
        <v>59</v>
      </c>
      <c r="D38" s="32">
        <v>45534</v>
      </c>
      <c r="E38" s="33"/>
      <c r="F38" s="7"/>
      <c r="G38" s="7"/>
      <c r="H38" s="7"/>
      <c r="I38" s="7"/>
      <c r="J38" s="7"/>
      <c r="K38" s="7"/>
      <c r="L38" s="7"/>
      <c r="M38" s="7"/>
      <c r="N38" s="7"/>
      <c r="O38" s="49"/>
      <c r="P38" s="50"/>
      <c r="Q38" s="51"/>
      <c r="R38" s="39"/>
      <c r="S38" s="55"/>
      <c r="T38" s="56"/>
      <c r="U38" s="57"/>
      <c r="V38" s="58"/>
      <c r="W38" s="9"/>
      <c r="X38" s="43">
        <v>1019.25</v>
      </c>
      <c r="Y38" s="44">
        <v>1.5</v>
      </c>
      <c r="Z38" s="45">
        <v>13</v>
      </c>
      <c r="AA38" s="44">
        <f>Y38*Z38</f>
        <v>19.5</v>
      </c>
      <c r="AB38" s="46">
        <f t="shared" si="3"/>
        <v>0.23846153846153847</v>
      </c>
      <c r="AC38" s="47">
        <f>AA38*AB38</f>
        <v>4.6500000000000004</v>
      </c>
      <c r="AD38" s="9"/>
    </row>
    <row r="39" spans="1:30" ht="16.2" thickBot="1" x14ac:dyDescent="0.35">
      <c r="A39" s="6"/>
      <c r="B39" s="30">
        <v>45534</v>
      </c>
      <c r="C39" s="31" t="s">
        <v>60</v>
      </c>
      <c r="D39" s="32">
        <v>45534</v>
      </c>
      <c r="E39" s="33"/>
      <c r="F39" s="7"/>
      <c r="G39" s="7"/>
      <c r="H39" s="7"/>
      <c r="I39" s="7"/>
      <c r="J39" s="7"/>
      <c r="K39" s="7"/>
      <c r="L39" s="7"/>
      <c r="M39" s="7"/>
      <c r="N39" s="7"/>
      <c r="O39" s="49"/>
      <c r="P39" s="50"/>
      <c r="Q39" s="51"/>
      <c r="R39" s="39"/>
      <c r="S39" s="55"/>
      <c r="T39" s="56"/>
      <c r="U39" s="57"/>
      <c r="V39" s="58"/>
      <c r="W39" s="9"/>
      <c r="X39" s="43">
        <v>1019.25</v>
      </c>
      <c r="Y39" s="44">
        <v>1.5</v>
      </c>
      <c r="Z39" s="45">
        <v>13</v>
      </c>
      <c r="AA39" s="44">
        <f>Y39*Z39</f>
        <v>19.5</v>
      </c>
      <c r="AB39" s="46">
        <f t="shared" si="3"/>
        <v>0.23846153846153847</v>
      </c>
      <c r="AC39" s="47">
        <f>AA39*AB39</f>
        <v>4.6500000000000004</v>
      </c>
      <c r="AD39" s="9"/>
    </row>
    <row r="40" spans="1:30" ht="16.2" thickBot="1" x14ac:dyDescent="0.35">
      <c r="A40" s="6"/>
      <c r="B40" s="66"/>
      <c r="C40" s="16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65" t="s">
        <v>33</v>
      </c>
      <c r="Y40" s="44"/>
      <c r="Z40" s="45"/>
      <c r="AA40" s="44"/>
      <c r="AB40" s="46"/>
      <c r="AC40" s="14"/>
      <c r="AD40" s="9"/>
    </row>
    <row r="41" spans="1:30" ht="16.2" thickBot="1" x14ac:dyDescent="0.35">
      <c r="A41" s="6"/>
      <c r="B41" s="66"/>
      <c r="C41" s="16"/>
      <c r="D41" s="67"/>
      <c r="E41" s="9"/>
      <c r="F41" s="9"/>
      <c r="G41" s="9"/>
      <c r="H41" s="9"/>
      <c r="I41" s="9"/>
      <c r="J41" s="67"/>
      <c r="K41" s="9"/>
      <c r="L41" s="9"/>
      <c r="M41" s="9"/>
      <c r="N41" s="67"/>
      <c r="O41" s="9"/>
      <c r="P41" s="9"/>
      <c r="Q41" s="9"/>
      <c r="R41" s="9"/>
      <c r="S41" s="9"/>
      <c r="T41" s="9"/>
      <c r="U41" s="9"/>
      <c r="V41" s="9"/>
      <c r="W41" s="9"/>
      <c r="X41" s="65" t="s">
        <v>33</v>
      </c>
      <c r="Y41" s="44"/>
      <c r="Z41" s="45"/>
      <c r="AA41" s="44"/>
      <c r="AB41" s="46"/>
      <c r="AC41" s="14"/>
      <c r="AD41" s="9"/>
    </row>
    <row r="42" spans="1:30" ht="16.2" thickBot="1" x14ac:dyDescent="0.35">
      <c r="A42" s="6"/>
      <c r="B42" s="66"/>
      <c r="C42" s="25" t="s">
        <v>34</v>
      </c>
      <c r="D42" s="68">
        <v>45542</v>
      </c>
      <c r="E42" s="68">
        <v>45549</v>
      </c>
      <c r="F42" s="68">
        <v>45556</v>
      </c>
      <c r="G42" s="68">
        <v>45563</v>
      </c>
      <c r="H42" s="68">
        <v>45570</v>
      </c>
      <c r="I42" s="68">
        <v>45577</v>
      </c>
      <c r="J42" s="68">
        <v>45584</v>
      </c>
      <c r="K42" s="64">
        <v>45591</v>
      </c>
      <c r="L42" s="64">
        <v>45598</v>
      </c>
      <c r="M42" s="64">
        <v>45605</v>
      </c>
      <c r="N42" s="64">
        <v>45612</v>
      </c>
      <c r="O42" s="64">
        <v>45619</v>
      </c>
      <c r="P42" s="64">
        <v>45626</v>
      </c>
      <c r="Q42" s="64">
        <v>45633</v>
      </c>
      <c r="R42" s="64">
        <v>45640</v>
      </c>
      <c r="S42" s="64">
        <v>45647</v>
      </c>
      <c r="T42" s="64"/>
      <c r="U42" s="68">
        <v>45654</v>
      </c>
      <c r="V42" s="68">
        <v>45295</v>
      </c>
      <c r="W42" s="27"/>
      <c r="X42" s="65" t="s">
        <v>33</v>
      </c>
      <c r="Y42" s="44"/>
      <c r="Z42" s="45"/>
      <c r="AA42" s="44"/>
      <c r="AB42" s="46"/>
      <c r="AC42" s="14"/>
      <c r="AD42" s="9"/>
    </row>
    <row r="43" spans="1:30" ht="16.2" thickBot="1" x14ac:dyDescent="0.35">
      <c r="A43" s="6"/>
      <c r="B43" s="69">
        <v>45542</v>
      </c>
      <c r="C43" s="31" t="s">
        <v>61</v>
      </c>
      <c r="D43" s="70">
        <v>45542</v>
      </c>
      <c r="E43" s="33"/>
      <c r="F43" s="7"/>
      <c r="G43" s="7"/>
      <c r="H43" s="7"/>
      <c r="I43" s="7"/>
      <c r="J43" s="7"/>
      <c r="K43" s="7"/>
      <c r="L43" s="7"/>
      <c r="M43" s="7"/>
      <c r="N43" s="71"/>
      <c r="O43" s="35"/>
      <c r="P43" s="54"/>
      <c r="Q43" s="37"/>
      <c r="R43" s="38"/>
      <c r="S43" s="39"/>
      <c r="T43" s="40"/>
      <c r="U43" s="41"/>
      <c r="V43" s="42"/>
      <c r="W43" s="27"/>
      <c r="X43" s="43">
        <v>1019.25</v>
      </c>
      <c r="Y43" s="44">
        <v>1.5</v>
      </c>
      <c r="Z43" s="45">
        <v>13</v>
      </c>
      <c r="AA43" s="44">
        <f>Y43*Z43</f>
        <v>19.5</v>
      </c>
      <c r="AB43" s="46">
        <f t="shared" ref="AB43:AB46" si="4">($AB$7-B43)/$M$3</f>
        <v>0.17692307692307693</v>
      </c>
      <c r="AC43" s="47">
        <f>AA43*AB43</f>
        <v>3.45</v>
      </c>
      <c r="AD43" s="9"/>
    </row>
    <row r="44" spans="1:30" ht="16.2" thickBot="1" x14ac:dyDescent="0.35">
      <c r="A44" s="6"/>
      <c r="B44" s="69">
        <v>45542</v>
      </c>
      <c r="C44" s="31" t="s">
        <v>62</v>
      </c>
      <c r="D44" s="70">
        <v>45542</v>
      </c>
      <c r="E44" s="33"/>
      <c r="F44" s="7"/>
      <c r="G44" s="7"/>
      <c r="H44" s="7"/>
      <c r="I44" s="7"/>
      <c r="J44" s="7"/>
      <c r="K44" s="7"/>
      <c r="L44" s="7"/>
      <c r="M44" s="7"/>
      <c r="N44" s="71"/>
      <c r="O44" s="35"/>
      <c r="P44" s="54"/>
      <c r="Q44" s="37"/>
      <c r="R44" s="38"/>
      <c r="S44" s="39"/>
      <c r="T44" s="40"/>
      <c r="U44" s="41"/>
      <c r="V44" s="42"/>
      <c r="W44" s="9"/>
      <c r="X44" s="43">
        <v>1019.25</v>
      </c>
      <c r="Y44" s="44">
        <v>1.5</v>
      </c>
      <c r="Z44" s="45">
        <v>13</v>
      </c>
      <c r="AA44" s="44">
        <f>Y44*Z44</f>
        <v>19.5</v>
      </c>
      <c r="AB44" s="46">
        <f t="shared" si="4"/>
        <v>0.17692307692307693</v>
      </c>
      <c r="AC44" s="47">
        <f>AA44*AB44</f>
        <v>3.45</v>
      </c>
      <c r="AD44" s="9"/>
    </row>
    <row r="45" spans="1:30" ht="16.2" thickBot="1" x14ac:dyDescent="0.35">
      <c r="A45" s="6"/>
      <c r="B45" s="69">
        <v>45542</v>
      </c>
      <c r="C45" s="31" t="s">
        <v>63</v>
      </c>
      <c r="D45" s="70">
        <v>45542</v>
      </c>
      <c r="E45" s="33"/>
      <c r="F45" s="7"/>
      <c r="G45" s="7"/>
      <c r="H45" s="7"/>
      <c r="I45" s="7"/>
      <c r="J45" s="7"/>
      <c r="K45" s="7"/>
      <c r="L45" s="7"/>
      <c r="M45" s="7"/>
      <c r="N45" s="71"/>
      <c r="O45" s="35"/>
      <c r="P45" s="54"/>
      <c r="Q45" s="37"/>
      <c r="R45" s="38"/>
      <c r="S45" s="39"/>
      <c r="T45" s="40"/>
      <c r="U45" s="41"/>
      <c r="V45" s="42"/>
      <c r="W45" s="9"/>
      <c r="X45" s="43">
        <v>1019.25</v>
      </c>
      <c r="Y45" s="44">
        <v>1.5</v>
      </c>
      <c r="Z45" s="45">
        <v>13</v>
      </c>
      <c r="AA45" s="44">
        <f>Y45*Z45</f>
        <v>19.5</v>
      </c>
      <c r="AB45" s="46">
        <f t="shared" si="4"/>
        <v>0.17692307692307693</v>
      </c>
      <c r="AC45" s="47">
        <f>AA45*AB45</f>
        <v>3.45</v>
      </c>
      <c r="AD45" s="9"/>
    </row>
    <row r="46" spans="1:30" ht="16.2" thickBot="1" x14ac:dyDescent="0.35">
      <c r="A46" s="6"/>
      <c r="B46" s="69">
        <v>45542</v>
      </c>
      <c r="C46" s="31" t="s">
        <v>64</v>
      </c>
      <c r="D46" s="70">
        <v>45542</v>
      </c>
      <c r="E46" s="33"/>
      <c r="F46" s="7"/>
      <c r="G46" s="7"/>
      <c r="H46" s="7"/>
      <c r="I46" s="7"/>
      <c r="J46" s="7"/>
      <c r="K46" s="7"/>
      <c r="L46" s="7"/>
      <c r="M46" s="7"/>
      <c r="N46" s="71"/>
      <c r="O46" s="35"/>
      <c r="P46" s="54"/>
      <c r="Q46" s="37"/>
      <c r="R46" s="38"/>
      <c r="S46" s="39"/>
      <c r="T46" s="40"/>
      <c r="U46" s="41"/>
      <c r="V46" s="42"/>
      <c r="W46" s="9"/>
      <c r="X46" s="43">
        <v>1019.25</v>
      </c>
      <c r="Y46" s="44">
        <v>1.5</v>
      </c>
      <c r="Z46" s="45">
        <v>13</v>
      </c>
      <c r="AA46" s="44">
        <f>Y46*Z46</f>
        <v>19.5</v>
      </c>
      <c r="AB46" s="46">
        <f t="shared" si="4"/>
        <v>0.17692307692307693</v>
      </c>
      <c r="AC46" s="47">
        <f>AA46*AB46</f>
        <v>3.45</v>
      </c>
      <c r="AD46" s="9"/>
    </row>
    <row r="47" spans="1:30" ht="16.2" thickBot="1" x14ac:dyDescent="0.35">
      <c r="A47" s="6"/>
      <c r="B47" s="72"/>
      <c r="C47" s="16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65" t="s">
        <v>33</v>
      </c>
      <c r="Y47" s="44"/>
      <c r="Z47" s="45"/>
      <c r="AA47" s="44"/>
      <c r="AB47" s="46"/>
      <c r="AC47" s="14"/>
      <c r="AD47" s="9"/>
    </row>
    <row r="48" spans="1:30" ht="16.2" thickBot="1" x14ac:dyDescent="0.35">
      <c r="A48" s="6"/>
      <c r="B48" s="73"/>
      <c r="C48" s="1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65" t="s">
        <v>33</v>
      </c>
      <c r="Y48" s="44"/>
      <c r="Z48" s="45"/>
      <c r="AA48" s="44"/>
      <c r="AB48" s="46"/>
      <c r="AC48" s="14"/>
      <c r="AD48" s="9"/>
    </row>
    <row r="49" spans="1:30" ht="16.8" thickBot="1" x14ac:dyDescent="0.4">
      <c r="A49" s="6"/>
      <c r="B49" s="73"/>
      <c r="C49" s="74" t="s">
        <v>35</v>
      </c>
      <c r="D49" s="75">
        <v>45548</v>
      </c>
      <c r="E49" s="75">
        <v>45555</v>
      </c>
      <c r="F49" s="75">
        <v>45562</v>
      </c>
      <c r="G49" s="75">
        <v>45569</v>
      </c>
      <c r="H49" s="75">
        <v>45576</v>
      </c>
      <c r="I49" s="75">
        <v>45583</v>
      </c>
      <c r="J49" s="75">
        <v>45590</v>
      </c>
      <c r="K49" s="75">
        <v>45597</v>
      </c>
      <c r="L49" s="75">
        <v>45604</v>
      </c>
      <c r="M49" s="75">
        <v>45611</v>
      </c>
      <c r="N49" s="75">
        <v>45618</v>
      </c>
      <c r="O49" s="75">
        <v>45625</v>
      </c>
      <c r="P49" s="75">
        <v>45632</v>
      </c>
      <c r="Q49" s="75">
        <v>45639</v>
      </c>
      <c r="R49" s="75">
        <v>45646</v>
      </c>
      <c r="S49" s="75">
        <v>45653</v>
      </c>
      <c r="T49" s="75"/>
      <c r="U49" s="75">
        <v>45294</v>
      </c>
      <c r="V49" s="75">
        <v>45301</v>
      </c>
      <c r="W49" s="9"/>
      <c r="X49" s="65" t="s">
        <v>33</v>
      </c>
      <c r="Y49" s="44"/>
      <c r="Z49" s="45"/>
      <c r="AA49" s="44"/>
      <c r="AB49" s="46"/>
      <c r="AC49" s="14"/>
      <c r="AD49" s="9"/>
    </row>
    <row r="50" spans="1:30" ht="16.8" thickBot="1" x14ac:dyDescent="0.4">
      <c r="A50" s="6"/>
      <c r="B50" s="72">
        <v>45548</v>
      </c>
      <c r="C50" s="31" t="s">
        <v>65</v>
      </c>
      <c r="D50" s="76">
        <v>45548</v>
      </c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49"/>
      <c r="P50" s="50"/>
      <c r="Q50" s="51"/>
      <c r="R50" s="39"/>
      <c r="S50" s="39"/>
      <c r="T50" s="40"/>
      <c r="U50" s="41"/>
      <c r="V50" s="42"/>
      <c r="W50" s="9"/>
      <c r="X50" s="43">
        <v>1019.25</v>
      </c>
      <c r="Y50" s="44">
        <v>1.5</v>
      </c>
      <c r="Z50" s="45">
        <v>13</v>
      </c>
      <c r="AA50" s="44">
        <f>Y50*Z50</f>
        <v>19.5</v>
      </c>
      <c r="AB50" s="46">
        <f t="shared" ref="AB50:AB53" si="5">($AB$7-B50)/$M$3</f>
        <v>0.13076923076923078</v>
      </c>
      <c r="AC50" s="47">
        <f>AA50*AB50</f>
        <v>2.5500000000000003</v>
      </c>
      <c r="AD50" s="9"/>
    </row>
    <row r="51" spans="1:30" ht="16.8" thickBot="1" x14ac:dyDescent="0.4">
      <c r="A51" s="6"/>
      <c r="B51" s="72">
        <v>45548</v>
      </c>
      <c r="C51" s="31" t="s">
        <v>66</v>
      </c>
      <c r="D51" s="76">
        <v>45548</v>
      </c>
      <c r="E51" s="33"/>
      <c r="F51" s="34"/>
      <c r="G51" s="34"/>
      <c r="H51" s="34"/>
      <c r="I51" s="34"/>
      <c r="J51" s="34"/>
      <c r="K51" s="34"/>
      <c r="L51" s="34"/>
      <c r="M51" s="34"/>
      <c r="N51" s="34"/>
      <c r="O51" s="49"/>
      <c r="P51" s="50"/>
      <c r="Q51" s="51"/>
      <c r="R51" s="39"/>
      <c r="S51" s="39"/>
      <c r="T51" s="40"/>
      <c r="U51" s="41"/>
      <c r="V51" s="42"/>
      <c r="W51" s="9"/>
      <c r="X51" s="43">
        <v>2038.5</v>
      </c>
      <c r="Y51" s="44">
        <v>1.5</v>
      </c>
      <c r="Z51" s="45">
        <v>26</v>
      </c>
      <c r="AA51" s="44">
        <f>Y51*Z51</f>
        <v>39</v>
      </c>
      <c r="AB51" s="46">
        <f t="shared" si="5"/>
        <v>0.13076923076923078</v>
      </c>
      <c r="AC51" s="47">
        <f>AA51*AB51</f>
        <v>5.1000000000000005</v>
      </c>
      <c r="AD51" s="9"/>
    </row>
    <row r="52" spans="1:30" ht="16.8" thickBot="1" x14ac:dyDescent="0.4">
      <c r="A52" s="6"/>
      <c r="B52" s="72">
        <v>45548</v>
      </c>
      <c r="C52" s="31" t="s">
        <v>67</v>
      </c>
      <c r="D52" s="76">
        <v>45548</v>
      </c>
      <c r="E52" s="33"/>
      <c r="F52" s="34"/>
      <c r="G52" s="34"/>
      <c r="H52" s="34"/>
      <c r="I52" s="34"/>
      <c r="J52" s="34"/>
      <c r="K52" s="34"/>
      <c r="L52" s="34"/>
      <c r="M52" s="34"/>
      <c r="N52" s="34"/>
      <c r="O52" s="49"/>
      <c r="P52" s="50"/>
      <c r="Q52" s="51"/>
      <c r="R52" s="39"/>
      <c r="S52" s="39"/>
      <c r="T52" s="40"/>
      <c r="U52" s="41"/>
      <c r="V52" s="42"/>
      <c r="W52" s="9"/>
      <c r="X52" s="43">
        <v>1019.25</v>
      </c>
      <c r="Y52" s="44">
        <v>1.5</v>
      </c>
      <c r="Z52" s="45">
        <v>13</v>
      </c>
      <c r="AA52" s="44">
        <f>Y52*Z52</f>
        <v>19.5</v>
      </c>
      <c r="AB52" s="46">
        <f t="shared" si="5"/>
        <v>0.13076923076923078</v>
      </c>
      <c r="AC52" s="47">
        <f>AA52*AB52</f>
        <v>2.5500000000000003</v>
      </c>
      <c r="AD52" s="9"/>
    </row>
    <row r="53" spans="1:30" ht="16.8" thickBot="1" x14ac:dyDescent="0.4">
      <c r="A53" s="6"/>
      <c r="B53" s="72">
        <v>45548</v>
      </c>
      <c r="C53" s="31" t="s">
        <v>68</v>
      </c>
      <c r="D53" s="76">
        <v>45548</v>
      </c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49"/>
      <c r="P53" s="50"/>
      <c r="Q53" s="51"/>
      <c r="R53" s="39"/>
      <c r="S53" s="39"/>
      <c r="T53" s="40"/>
      <c r="U53" s="41"/>
      <c r="V53" s="42"/>
      <c r="W53" s="9"/>
      <c r="X53" s="43">
        <v>2038.5</v>
      </c>
      <c r="Y53" s="44">
        <v>1.5</v>
      </c>
      <c r="Z53" s="45">
        <v>26</v>
      </c>
      <c r="AA53" s="44">
        <f>Y53*Z53</f>
        <v>39</v>
      </c>
      <c r="AB53" s="46">
        <f t="shared" si="5"/>
        <v>0.13076923076923078</v>
      </c>
      <c r="AC53" s="47">
        <f>AA53*AB53</f>
        <v>5.1000000000000005</v>
      </c>
      <c r="AD53" s="9"/>
    </row>
    <row r="54" spans="1:30" ht="16.2" thickBot="1" x14ac:dyDescent="0.35">
      <c r="A54" s="6"/>
      <c r="B54" s="73"/>
      <c r="C54" s="16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65" t="s">
        <v>33</v>
      </c>
      <c r="Y54" s="44"/>
      <c r="Z54" s="45"/>
      <c r="AA54" s="44"/>
      <c r="AB54" s="46"/>
      <c r="AC54" s="14"/>
      <c r="AD54" s="9"/>
    </row>
    <row r="55" spans="1:30" ht="16.2" thickBot="1" x14ac:dyDescent="0.35">
      <c r="A55" s="6"/>
      <c r="B55" s="73"/>
      <c r="C55" s="16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65" t="s">
        <v>33</v>
      </c>
      <c r="Y55" s="44"/>
      <c r="Z55" s="45"/>
      <c r="AA55" s="44"/>
      <c r="AB55" s="46"/>
      <c r="AC55" s="14"/>
      <c r="AD55" s="9"/>
    </row>
    <row r="56" spans="1:30" ht="16.8" thickBot="1" x14ac:dyDescent="0.4">
      <c r="A56" s="6"/>
      <c r="B56" s="73"/>
      <c r="C56" s="74" t="s">
        <v>36</v>
      </c>
      <c r="D56" s="75">
        <v>45563</v>
      </c>
      <c r="E56" s="75">
        <v>45570</v>
      </c>
      <c r="F56" s="75">
        <v>45577</v>
      </c>
      <c r="G56" s="75">
        <v>45584</v>
      </c>
      <c r="H56" s="75">
        <v>45591</v>
      </c>
      <c r="I56" s="75">
        <v>45598</v>
      </c>
      <c r="J56" s="75">
        <v>45605</v>
      </c>
      <c r="K56" s="75">
        <v>45612</v>
      </c>
      <c r="L56" s="75">
        <v>45619</v>
      </c>
      <c r="M56" s="75">
        <v>45626</v>
      </c>
      <c r="N56" s="75">
        <v>45633</v>
      </c>
      <c r="O56" s="75">
        <v>45640</v>
      </c>
      <c r="P56" s="75">
        <v>45647</v>
      </c>
      <c r="Q56" s="75">
        <v>45654</v>
      </c>
      <c r="R56" s="75">
        <v>45295</v>
      </c>
      <c r="S56" s="75">
        <v>45302</v>
      </c>
      <c r="T56" s="75"/>
      <c r="U56" s="75">
        <v>45309</v>
      </c>
      <c r="V56" s="75">
        <v>45316</v>
      </c>
      <c r="W56" s="9"/>
      <c r="X56" s="65" t="s">
        <v>33</v>
      </c>
      <c r="Y56" s="44"/>
      <c r="Z56" s="45"/>
      <c r="AA56" s="44"/>
      <c r="AB56" s="46"/>
      <c r="AC56" s="14"/>
      <c r="AD56" s="9"/>
    </row>
    <row r="57" spans="1:30" ht="16.8" thickBot="1" x14ac:dyDescent="0.4">
      <c r="A57" s="6"/>
      <c r="B57" s="72"/>
      <c r="C57" s="48"/>
      <c r="D57" s="76"/>
      <c r="E57" s="33"/>
      <c r="F57" s="34"/>
      <c r="G57" s="34"/>
      <c r="H57" s="34"/>
      <c r="I57" s="34"/>
      <c r="J57" s="34"/>
      <c r="K57" s="34"/>
      <c r="L57" s="34"/>
      <c r="M57" s="34"/>
      <c r="N57" s="34"/>
      <c r="O57" s="49"/>
      <c r="P57" s="50"/>
      <c r="Q57" s="51"/>
      <c r="R57" s="39"/>
      <c r="S57" s="39"/>
      <c r="T57" s="40"/>
      <c r="U57" s="41"/>
      <c r="V57" s="42"/>
      <c r="W57" s="9"/>
      <c r="X57" s="77"/>
      <c r="Y57" s="44"/>
      <c r="Z57" s="45"/>
      <c r="AA57" s="44">
        <f>Y57*Z57</f>
        <v>0</v>
      </c>
      <c r="AB57" s="46"/>
      <c r="AC57" s="47">
        <f>AA57*AB57</f>
        <v>0</v>
      </c>
      <c r="AD57" s="9"/>
    </row>
    <row r="58" spans="1:30" ht="16.8" thickBot="1" x14ac:dyDescent="0.4">
      <c r="A58" s="6"/>
      <c r="B58" s="72"/>
      <c r="C58" s="48"/>
      <c r="D58" s="76"/>
      <c r="E58" s="33"/>
      <c r="F58" s="34"/>
      <c r="G58" s="34"/>
      <c r="H58" s="34"/>
      <c r="I58" s="34"/>
      <c r="J58" s="34"/>
      <c r="K58" s="34"/>
      <c r="L58" s="34"/>
      <c r="M58" s="34"/>
      <c r="N58" s="34"/>
      <c r="O58" s="49"/>
      <c r="P58" s="50"/>
      <c r="Q58" s="51"/>
      <c r="R58" s="39"/>
      <c r="S58" s="39"/>
      <c r="T58" s="40"/>
      <c r="U58" s="41"/>
      <c r="V58" s="42"/>
      <c r="W58" s="9"/>
      <c r="X58" s="77"/>
      <c r="Y58" s="44"/>
      <c r="Z58" s="45"/>
      <c r="AA58" s="44">
        <f>Y58*Z58</f>
        <v>0</v>
      </c>
      <c r="AB58" s="46"/>
      <c r="AC58" s="47">
        <f>AA58*AB58</f>
        <v>0</v>
      </c>
      <c r="AD58" s="9"/>
    </row>
    <row r="59" spans="1:30" ht="16.8" thickBot="1" x14ac:dyDescent="0.4">
      <c r="A59" s="6"/>
      <c r="B59" s="72"/>
      <c r="C59" s="48"/>
      <c r="D59" s="76"/>
      <c r="E59" s="33"/>
      <c r="F59" s="34"/>
      <c r="G59" s="34"/>
      <c r="H59" s="34"/>
      <c r="I59" s="34"/>
      <c r="J59" s="34"/>
      <c r="K59" s="34"/>
      <c r="L59" s="34"/>
      <c r="M59" s="34"/>
      <c r="N59" s="34"/>
      <c r="O59" s="49"/>
      <c r="P59" s="50"/>
      <c r="Q59" s="51"/>
      <c r="R59" s="39"/>
      <c r="S59" s="39"/>
      <c r="T59" s="40"/>
      <c r="U59" s="41"/>
      <c r="V59" s="42"/>
      <c r="W59" s="9"/>
      <c r="X59" s="77"/>
      <c r="Y59" s="44"/>
      <c r="Z59" s="45"/>
      <c r="AA59" s="44">
        <f>Y59*Z59</f>
        <v>0</v>
      </c>
      <c r="AB59" s="46"/>
      <c r="AC59" s="47">
        <f>AA59*AB59</f>
        <v>0</v>
      </c>
      <c r="AD59" s="9"/>
    </row>
    <row r="60" spans="1:30" ht="16.8" thickBot="1" x14ac:dyDescent="0.4">
      <c r="A60" s="6"/>
      <c r="B60" s="72"/>
      <c r="C60" s="48"/>
      <c r="D60" s="76"/>
      <c r="E60" s="33"/>
      <c r="F60" s="34"/>
      <c r="G60" s="34"/>
      <c r="H60" s="34"/>
      <c r="I60" s="34"/>
      <c r="J60" s="34"/>
      <c r="K60" s="34"/>
      <c r="L60" s="34"/>
      <c r="M60" s="34"/>
      <c r="N60" s="34"/>
      <c r="O60" s="49"/>
      <c r="P60" s="50"/>
      <c r="Q60" s="51"/>
      <c r="R60" s="39"/>
      <c r="S60" s="39"/>
      <c r="T60" s="40"/>
      <c r="U60" s="41"/>
      <c r="V60" s="42"/>
      <c r="W60" s="9"/>
      <c r="X60" s="77"/>
      <c r="Y60" s="44"/>
      <c r="Z60" s="45"/>
      <c r="AA60" s="44">
        <f>Y60*Z60</f>
        <v>0</v>
      </c>
      <c r="AB60" s="46"/>
      <c r="AC60" s="47">
        <f>AA60*AB60</f>
        <v>0</v>
      </c>
      <c r="AD60" s="9"/>
    </row>
    <row r="61" spans="1:30" ht="16.2" thickBot="1" x14ac:dyDescent="0.35">
      <c r="A61" s="6"/>
      <c r="B61" s="72"/>
      <c r="C61" s="16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78"/>
      <c r="Y61" s="44"/>
      <c r="Z61" s="45"/>
      <c r="AA61" s="44"/>
      <c r="AB61" s="46"/>
      <c r="AC61" s="14"/>
      <c r="AD61" s="9"/>
    </row>
    <row r="62" spans="1:30" ht="16.2" thickBot="1" x14ac:dyDescent="0.35">
      <c r="A62" s="6"/>
      <c r="B62" s="72"/>
      <c r="C62" s="16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28"/>
      <c r="Y62" s="44"/>
      <c r="Z62" s="45"/>
      <c r="AA62" s="44"/>
      <c r="AB62" s="46"/>
      <c r="AC62" s="14"/>
      <c r="AD62" s="9"/>
    </row>
    <row r="63" spans="1:30" ht="16.8" thickBot="1" x14ac:dyDescent="0.4">
      <c r="A63" s="6"/>
      <c r="B63" s="72"/>
      <c r="C63" s="74" t="s">
        <v>37</v>
      </c>
      <c r="D63" s="75">
        <v>45507</v>
      </c>
      <c r="E63" s="75">
        <v>45514</v>
      </c>
      <c r="F63" s="75">
        <v>45531</v>
      </c>
      <c r="G63" s="75">
        <v>45528</v>
      </c>
      <c r="H63" s="75">
        <v>45535</v>
      </c>
      <c r="I63" s="75">
        <v>45542</v>
      </c>
      <c r="J63" s="75">
        <v>45549</v>
      </c>
      <c r="K63" s="75">
        <v>45556</v>
      </c>
      <c r="L63" s="75">
        <v>45563</v>
      </c>
      <c r="M63" s="75">
        <v>45570</v>
      </c>
      <c r="N63" s="75">
        <v>45577</v>
      </c>
      <c r="O63" s="75">
        <v>45584</v>
      </c>
      <c r="P63" s="75">
        <v>45591</v>
      </c>
      <c r="Q63" s="75">
        <v>45598</v>
      </c>
      <c r="R63" s="75">
        <v>45605</v>
      </c>
      <c r="S63" s="75">
        <v>45612</v>
      </c>
      <c r="T63" s="75"/>
      <c r="U63" s="75">
        <v>45619</v>
      </c>
      <c r="V63" s="75">
        <v>45626</v>
      </c>
      <c r="W63" s="9"/>
      <c r="X63" s="65" t="s">
        <v>33</v>
      </c>
      <c r="Y63" s="44"/>
      <c r="Z63" s="45"/>
      <c r="AA63" s="44"/>
      <c r="AB63" s="46"/>
      <c r="AC63" s="14"/>
      <c r="AD63" s="9"/>
    </row>
    <row r="64" spans="1:30" ht="16.8" thickBot="1" x14ac:dyDescent="0.4">
      <c r="A64" s="6"/>
      <c r="B64" s="72">
        <v>45507</v>
      </c>
      <c r="C64" s="31" t="s">
        <v>69</v>
      </c>
      <c r="D64" s="76">
        <v>45507</v>
      </c>
      <c r="E64" s="33"/>
      <c r="F64" s="34"/>
      <c r="G64" s="34"/>
      <c r="H64" s="34"/>
      <c r="I64" s="34"/>
      <c r="J64" s="34"/>
      <c r="K64" s="34"/>
      <c r="L64" s="34"/>
      <c r="M64" s="34"/>
      <c r="N64" s="34"/>
      <c r="O64" s="49"/>
      <c r="P64" s="50"/>
      <c r="Q64" s="51"/>
      <c r="R64" s="39"/>
      <c r="S64" s="39"/>
      <c r="T64" s="40"/>
      <c r="U64" s="41"/>
      <c r="V64" s="42"/>
      <c r="W64" s="9"/>
      <c r="X64" s="43">
        <v>1019.25</v>
      </c>
      <c r="Y64" s="44">
        <v>1.5</v>
      </c>
      <c r="Z64" s="45">
        <v>13</v>
      </c>
      <c r="AA64" s="44">
        <f t="shared" ref="AA64:AA69" si="6">Y64*Z64</f>
        <v>19.5</v>
      </c>
      <c r="AB64" s="46">
        <f t="shared" ref="AB64:AB69" si="7">($AB$7-B64)/$M$3</f>
        <v>0.44615384615384618</v>
      </c>
      <c r="AC64" s="47">
        <f t="shared" ref="AC64:AC69" si="8">AA64*AB64</f>
        <v>8.7000000000000011</v>
      </c>
      <c r="AD64" s="9"/>
    </row>
    <row r="65" spans="1:30" ht="16.8" thickBot="1" x14ac:dyDescent="0.4">
      <c r="A65" s="6"/>
      <c r="B65" s="72">
        <v>45507</v>
      </c>
      <c r="C65" s="31" t="s">
        <v>70</v>
      </c>
      <c r="D65" s="76">
        <v>45507</v>
      </c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49"/>
      <c r="P65" s="50"/>
      <c r="Q65" s="51"/>
      <c r="R65" s="39"/>
      <c r="S65" s="39"/>
      <c r="T65" s="40"/>
      <c r="U65" s="41"/>
      <c r="V65" s="42"/>
      <c r="W65" s="9"/>
      <c r="X65" s="43">
        <v>1019.25</v>
      </c>
      <c r="Y65" s="44">
        <v>1.5</v>
      </c>
      <c r="Z65" s="45">
        <v>13</v>
      </c>
      <c r="AA65" s="44">
        <f t="shared" si="6"/>
        <v>19.5</v>
      </c>
      <c r="AB65" s="46">
        <f t="shared" si="7"/>
        <v>0.44615384615384618</v>
      </c>
      <c r="AC65" s="47">
        <f t="shared" si="8"/>
        <v>8.7000000000000011</v>
      </c>
      <c r="AD65" s="9"/>
    </row>
    <row r="66" spans="1:30" ht="16.8" thickBot="1" x14ac:dyDescent="0.4">
      <c r="A66" s="6"/>
      <c r="B66" s="72">
        <v>45507</v>
      </c>
      <c r="C66" s="31" t="s">
        <v>71</v>
      </c>
      <c r="D66" s="76">
        <v>45507</v>
      </c>
      <c r="E66" s="33"/>
      <c r="F66" s="34"/>
      <c r="G66" s="34"/>
      <c r="H66" s="34"/>
      <c r="I66" s="34"/>
      <c r="J66" s="34"/>
      <c r="K66" s="34"/>
      <c r="L66" s="34"/>
      <c r="M66" s="34"/>
      <c r="N66" s="34"/>
      <c r="O66" s="49"/>
      <c r="P66" s="50"/>
      <c r="Q66" s="51"/>
      <c r="R66" s="39"/>
      <c r="S66" s="39"/>
      <c r="T66" s="40"/>
      <c r="U66" s="41"/>
      <c r="V66" s="42"/>
      <c r="W66" s="9"/>
      <c r="X66" s="43">
        <v>1019.25</v>
      </c>
      <c r="Y66" s="44">
        <v>1.5</v>
      </c>
      <c r="Z66" s="45">
        <v>16</v>
      </c>
      <c r="AA66" s="44">
        <f t="shared" si="6"/>
        <v>24</v>
      </c>
      <c r="AB66" s="46">
        <f t="shared" si="7"/>
        <v>0.44615384615384618</v>
      </c>
      <c r="AC66" s="47">
        <f t="shared" si="8"/>
        <v>10.707692307692309</v>
      </c>
      <c r="AD66" s="9"/>
    </row>
    <row r="67" spans="1:30" ht="16.8" thickBot="1" x14ac:dyDescent="0.4">
      <c r="A67" s="6"/>
      <c r="B67" s="72">
        <v>45507</v>
      </c>
      <c r="C67" s="31" t="s">
        <v>72</v>
      </c>
      <c r="D67" s="76">
        <v>45507</v>
      </c>
      <c r="E67" s="33"/>
      <c r="F67" s="34"/>
      <c r="G67" s="34"/>
      <c r="H67" s="34"/>
      <c r="I67" s="34"/>
      <c r="J67" s="34"/>
      <c r="K67" s="34"/>
      <c r="L67" s="34"/>
      <c r="M67" s="34"/>
      <c r="N67" s="34"/>
      <c r="O67" s="49"/>
      <c r="P67" s="50"/>
      <c r="Q67" s="51"/>
      <c r="R67" s="39"/>
      <c r="S67" s="39"/>
      <c r="T67" s="40"/>
      <c r="U67" s="41"/>
      <c r="V67" s="42"/>
      <c r="W67" s="9"/>
      <c r="X67" s="43">
        <v>1019.25</v>
      </c>
      <c r="Y67" s="44">
        <v>1.5</v>
      </c>
      <c r="Z67" s="45">
        <v>10</v>
      </c>
      <c r="AA67" s="44">
        <f t="shared" si="6"/>
        <v>15</v>
      </c>
      <c r="AB67" s="46">
        <f t="shared" si="7"/>
        <v>0.44615384615384618</v>
      </c>
      <c r="AC67" s="47">
        <f t="shared" si="8"/>
        <v>6.6923076923076925</v>
      </c>
      <c r="AD67" s="9"/>
    </row>
    <row r="68" spans="1:30" ht="16.8" thickBot="1" x14ac:dyDescent="0.4">
      <c r="A68" s="6"/>
      <c r="B68" s="72">
        <v>45507</v>
      </c>
      <c r="C68" s="31" t="s">
        <v>73</v>
      </c>
      <c r="D68" s="76">
        <v>45507</v>
      </c>
      <c r="E68" s="33"/>
      <c r="F68" s="34"/>
      <c r="G68" s="34"/>
      <c r="H68" s="34"/>
      <c r="I68" s="34"/>
      <c r="J68" s="34"/>
      <c r="K68" s="34"/>
      <c r="L68" s="34"/>
      <c r="M68" s="34"/>
      <c r="N68" s="34"/>
      <c r="O68" s="49"/>
      <c r="P68" s="50"/>
      <c r="Q68" s="51"/>
      <c r="R68" s="39"/>
      <c r="S68" s="39"/>
      <c r="T68" s="40"/>
      <c r="U68" s="41"/>
      <c r="V68" s="42"/>
      <c r="W68" s="9"/>
      <c r="X68" s="43">
        <v>1019.25</v>
      </c>
      <c r="Y68" s="44">
        <v>1.5</v>
      </c>
      <c r="Z68" s="45">
        <v>13</v>
      </c>
      <c r="AA68" s="44">
        <f t="shared" si="6"/>
        <v>19.5</v>
      </c>
      <c r="AB68" s="46">
        <f t="shared" si="7"/>
        <v>0.44615384615384618</v>
      </c>
      <c r="AC68" s="47">
        <f t="shared" si="8"/>
        <v>8.7000000000000011</v>
      </c>
      <c r="AD68" s="9"/>
    </row>
    <row r="69" spans="1:30" ht="16.8" thickBot="1" x14ac:dyDescent="0.4">
      <c r="A69" s="6"/>
      <c r="B69" s="72">
        <v>45507</v>
      </c>
      <c r="C69" s="31" t="s">
        <v>74</v>
      </c>
      <c r="D69" s="76">
        <v>45507</v>
      </c>
      <c r="E69" s="33"/>
      <c r="F69" s="34"/>
      <c r="G69" s="34"/>
      <c r="H69" s="34"/>
      <c r="I69" s="34"/>
      <c r="J69" s="34"/>
      <c r="K69" s="34"/>
      <c r="L69" s="34"/>
      <c r="M69" s="34"/>
      <c r="N69" s="34"/>
      <c r="O69" s="49"/>
      <c r="P69" s="50"/>
      <c r="Q69" s="51"/>
      <c r="R69" s="39"/>
      <c r="S69" s="39"/>
      <c r="T69" s="40"/>
      <c r="U69" s="41"/>
      <c r="V69" s="42"/>
      <c r="W69" s="9"/>
      <c r="X69" s="43">
        <v>1019.25</v>
      </c>
      <c r="Y69" s="44">
        <v>1.5</v>
      </c>
      <c r="Z69" s="45">
        <v>13</v>
      </c>
      <c r="AA69" s="44">
        <f t="shared" si="6"/>
        <v>19.5</v>
      </c>
      <c r="AB69" s="46">
        <f t="shared" si="7"/>
        <v>0.44615384615384618</v>
      </c>
      <c r="AC69" s="47">
        <f t="shared" si="8"/>
        <v>8.7000000000000011</v>
      </c>
      <c r="AD69" s="9"/>
    </row>
    <row r="70" spans="1:30" ht="16.8" thickBot="1" x14ac:dyDescent="0.4">
      <c r="A70" s="6"/>
      <c r="B70" s="72"/>
      <c r="C70" s="16"/>
      <c r="D70" s="7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62"/>
      <c r="Y70" s="80"/>
      <c r="Z70" s="80"/>
      <c r="AA70" s="80"/>
      <c r="AB70" s="46"/>
      <c r="AC70" s="14"/>
      <c r="AD70" s="9"/>
    </row>
    <row r="71" spans="1:30" x14ac:dyDescent="0.3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3"/>
      <c r="AD71" s="84"/>
    </row>
    <row r="72" spans="1:30" x14ac:dyDescent="0.3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7">
        <f>SUM(Z10:Z69)</f>
        <v>502</v>
      </c>
      <c r="AA72" s="88"/>
      <c r="AB72" s="86"/>
      <c r="AC72" s="89">
        <f>SUM(AC10:AC69)</f>
        <v>220.73076923076917</v>
      </c>
      <c r="AD72" s="90" t="s">
        <v>38</v>
      </c>
    </row>
    <row r="73" spans="1:30" x14ac:dyDescent="0.3">
      <c r="A73" s="85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91" t="s">
        <v>39</v>
      </c>
      <c r="AA73" s="86"/>
      <c r="AB73" s="86"/>
      <c r="AC73" s="86"/>
      <c r="AD73" s="4" t="s">
        <v>40</v>
      </c>
    </row>
    <row r="74" spans="1:30" x14ac:dyDescent="0.3">
      <c r="A74" s="92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4"/>
      <c r="AA74" s="93"/>
      <c r="AB74" s="93"/>
      <c r="AC74" s="93"/>
      <c r="AD74" s="95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Flower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Faith Anderson</cp:lastModifiedBy>
  <dcterms:created xsi:type="dcterms:W3CDTF">2022-04-27T14:54:58Z</dcterms:created>
  <dcterms:modified xsi:type="dcterms:W3CDTF">2024-12-09T05:50:52Z</dcterms:modified>
</cp:coreProperties>
</file>